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355" tabRatio="904" activeTab="0"/>
  </bookViews>
  <sheets>
    <sheet name="แบบ1" sheetId="1" r:id="rId1"/>
    <sheet name="แบบ2" sheetId="2" r:id="rId2"/>
    <sheet name="แบบ2-4" sheetId="3" r:id="rId3"/>
    <sheet name="แบบ2-5" sheetId="4" r:id="rId4"/>
    <sheet name="แบบ2-6" sheetId="5" r:id="rId5"/>
    <sheet name="แบบ2-7" sheetId="6" r:id="rId6"/>
    <sheet name="สรุป" sheetId="7" r:id="rId7"/>
    <sheet name="รายละเอียดโครงการ" sheetId="8" r:id="rId8"/>
    <sheet name="ไม่ได้ดำเนินการ" sheetId="9" r:id="rId9"/>
    <sheet name="Sheet2" sheetId="10" r:id="rId10"/>
  </sheets>
  <definedNames>
    <definedName name="_xlnm.Print_Titles" localSheetId="8">'ไม่ได้ดำเนินการ'!$1:$2</definedName>
    <definedName name="_xlnm.Print_Titles" localSheetId="7">'รายละเอียดโครงการ'!$1:$4</definedName>
    <definedName name="_xlnm.Print_Titles" localSheetId="6">'สรุป'!$9:$12</definedName>
  </definedNames>
  <calcPr fullCalcOnLoad="1"/>
</workbook>
</file>

<file path=xl/sharedStrings.xml><?xml version="1.0" encoding="utf-8"?>
<sst xmlns="http://schemas.openxmlformats.org/spreadsheetml/2006/main" count="1402" uniqueCount="386">
  <si>
    <t>แบบที่  1  แบบช่วยกำกับการจัดทำแผนยุทธศาสตร์ของท้องถิ่นโดยตนเอง</t>
  </si>
  <si>
    <t>ประเด็นการประเมิน</t>
  </si>
  <si>
    <t>มีการดำเนินงาน</t>
  </si>
  <si>
    <t>ไม่มีการดำเนินงาน</t>
  </si>
  <si>
    <t>ส่วนที่  1  คณะกรรมการพัฒนาท้องถิ่น</t>
  </si>
  <si>
    <t>1.  มีการจัดตั้งคณะกรรมการพัฒนาท้องถิ่นเพื่อจัดทำแผนพัฒนาท้องถิ่น</t>
  </si>
  <si>
    <t>2.  มีการจัดประชุมคณะกรรมการพัฒนาท้องถิ่นเพื่อจัดทำแผนพัฒนาท้องถิ่น</t>
  </si>
  <si>
    <t>3.  มีการจัดประชุมอย่างต่อเนื่องสม่ำเสมอ</t>
  </si>
  <si>
    <t>4.  มีการจัดตั้งคณะกรรมการสนับสนุนการจัดทำแผนพัฒนาท้องถิ่น</t>
  </si>
  <si>
    <t>5.  มีการจัดประชุมคณะกรรมการสนับสนุนการจัดทำแผนพัฒนาท้องถิ่น</t>
  </si>
  <si>
    <t>6.  มีคณะกรรมการพัฒนาท้องถิ่นและประชาคมท้องถิ่นพิจารณาร่างแผนยุทธศาสตร์</t>
  </si>
  <si>
    <t>การพัฒนา</t>
  </si>
  <si>
    <t>ส่วนที่  2  การจัดทำแผนการพัฒนาท้องถิ่น</t>
  </si>
  <si>
    <t>7.  มีการรวบรวมข้อมูลและปัญหาสำคัญของท้องถิ่นมาจัดทำฐานข้อมูล</t>
  </si>
  <si>
    <t>8.  มีการเปิดโอกาสให้ประชาชนเข้ามามีส่วนร่วมในการจัดทำแผน</t>
  </si>
  <si>
    <t>10. มีการกำหนดวิสัยทัศน์และภารกิจหลักการพัฒนาท้องถิ่นที่สอดคล้องกับศักยภาพ</t>
  </si>
  <si>
    <t>ของท้องถิ่น</t>
  </si>
  <si>
    <t>11. มีการกำหนดวิสัยทัศน์และภารกิจหลักการพัฒนาท้องถิ่นที่สอดคล้องกับ</t>
  </si>
  <si>
    <t>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</si>
  <si>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</si>
  <si>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</si>
  <si>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</si>
  <si>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</si>
  <si>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</si>
  <si>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</si>
  <si>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แบบที่  2  แบบติดตามผลการดำเนินงานขององค์กรปกครองส่วนท้องถิ่น</t>
  </si>
  <si>
    <t>1.  ชื่อองค์กรปกครองส่วนท้องถิ่น     องค์การบริหารส่วนตำบลโนนทองหลาง  อำเภอบัวใหญ่  จังหวัดนครราชสีมา</t>
  </si>
  <si>
    <t>ยุทธศาสตร์</t>
  </si>
  <si>
    <t>จำนวนโครงการ</t>
  </si>
  <si>
    <t>งบประมาณ</t>
  </si>
  <si>
    <t>รวม</t>
  </si>
  <si>
    <t xml:space="preserve">จำนวน </t>
  </si>
  <si>
    <t>ร้อยละ</t>
  </si>
  <si>
    <t>จำนวนโครงการที่</t>
  </si>
  <si>
    <t>อยู่ในระหว่างดำเนินการ</t>
  </si>
  <si>
    <t>ดำเนินการ</t>
  </si>
  <si>
    <t>ทั้งหมด</t>
  </si>
  <si>
    <t>ที่เสร็จ</t>
  </si>
  <si>
    <t>งบปกติ</t>
  </si>
  <si>
    <t>จำนวนเงิน</t>
  </si>
  <si>
    <t>เงินสะสม</t>
  </si>
  <si>
    <t>โครงการ</t>
  </si>
  <si>
    <t>ผลการดำเนินงาน</t>
  </si>
  <si>
    <t>เสร็จแล้ว</t>
  </si>
  <si>
    <t>อยู่ในระหว่าง</t>
  </si>
  <si>
    <t>ยังไม่ได้</t>
  </si>
  <si>
    <t>ที่ได้รับ</t>
  </si>
  <si>
    <t>ที่เบิกจ่ายไป</t>
  </si>
  <si>
    <t>แบบที่  3/1  แบบประเมินผลการดำเนินงานตามแผนยุทธศาสตร์</t>
  </si>
  <si>
    <t>ส่วนที่  1  ข้อมูลทั่วไป</t>
  </si>
  <si>
    <t>1.  ชื่อองค์กรปกครองส่วนท้องถิ่น   องค์การบริหารส่วนตำบลโนนทองหลาง  อำเภอบัวใหญ่  จังหวัดนครราชสีมา</t>
  </si>
  <si>
    <t>3.  ยุทธศาสตร์และจำนวนโครงการที่ปรากฎอยู่ในแผน และจำนวนโครงการที่ได้ปฏิบัติ</t>
  </si>
  <si>
    <t>หน่วย</t>
  </si>
  <si>
    <t xml:space="preserve"> -</t>
  </si>
  <si>
    <t xml:space="preserve"> </t>
  </si>
  <si>
    <t>16. มีการอนุมัติและประกาศใช้แผนยุทธศาสตร์การพัฒนา</t>
  </si>
  <si>
    <t>4.  จำนวนโครงการตามแผนยุทธศาสตร์การพัฒนาจังหวัด</t>
  </si>
  <si>
    <t>จำนวน</t>
  </si>
  <si>
    <t>Ö</t>
  </si>
  <si>
    <r>
      <t xml:space="preserve">ชื่อองค์กรปกครองส่วนท้องถิ่น     </t>
    </r>
    <r>
      <rPr>
        <b/>
        <sz val="16"/>
        <rFont val="Angsana New"/>
        <family val="1"/>
      </rPr>
      <t>องค์การบริหารส่วนตำบลโนนทองหลาง  อำเภอบัวใหญ่  จังหวัดนครราชสีมา</t>
    </r>
  </si>
  <si>
    <r>
      <t xml:space="preserve">ส่วนที่ 1  </t>
    </r>
    <r>
      <rPr>
        <b/>
        <u val="single"/>
        <sz val="16"/>
        <rFont val="Angsana New"/>
        <family val="1"/>
      </rPr>
      <t>ข้อมูลทั่วไป</t>
    </r>
  </si>
  <si>
    <r>
      <t xml:space="preserve">ส่วนที่ 3  </t>
    </r>
    <r>
      <rPr>
        <b/>
        <u val="single"/>
        <sz val="16"/>
        <rFont val="Angsana New"/>
        <family val="1"/>
      </rPr>
      <t>ผลการดำเนินงานตามโครงการที่ได้รับเงินอุดหนุนเฉพาะกิจ</t>
    </r>
  </si>
  <si>
    <r>
      <t xml:space="preserve">ส่วนที่  4  </t>
    </r>
    <r>
      <rPr>
        <b/>
        <u val="single"/>
        <sz val="16"/>
        <rFont val="Angsana New"/>
        <family val="1"/>
      </rPr>
      <t>ปัญหาและอุปสรรคในการปฏิบัติงาน</t>
    </r>
  </si>
  <si>
    <r>
      <t xml:space="preserve">คำชี้แจง  : </t>
    </r>
    <r>
      <rPr>
        <sz val="16"/>
        <rFont val="Angsana New"/>
        <family val="1"/>
      </rPr>
      <t xml:space="preserve"> แบบที่ 3/1 เป็นแบบประเมินตนเอง โดยมีวัตถุประสงค์เพื่อใช้ประเมินผลการดำเนินงานขององค์กรปกครอง</t>
    </r>
  </si>
  <si>
    <t>ลำดับที่</t>
  </si>
  <si>
    <t>โครงการ/กิจกรรม</t>
  </si>
  <si>
    <t>ตั้งไว้</t>
  </si>
  <si>
    <t>เบิกจ่าย</t>
  </si>
  <si>
    <t>โครงการจัดหาวัสดุ/อุปกรณ์กีฬา</t>
  </si>
  <si>
    <t>สำนักปลัด</t>
  </si>
  <si>
    <t xml:space="preserve">            </t>
  </si>
  <si>
    <r>
      <t xml:space="preserve"> </t>
    </r>
    <r>
      <rPr>
        <b/>
        <sz val="16"/>
        <rFont val="Symbol"/>
        <family val="1"/>
      </rPr>
      <t>Ö</t>
    </r>
  </si>
  <si>
    <t>โครงการ อบต.สัญจร</t>
  </si>
  <si>
    <t>ค่าเบี้ยยังชีพผู้ป่วยเอดส์</t>
  </si>
  <si>
    <t>ยุทธศาสตร์ที่ 1 ยุทธศาสตร์การสานต่อแนวทางพระราชดำริ</t>
  </si>
  <si>
    <t>ยุทธศาสตร์ที่ 2 ด้านการพัฒนาการศึกษา</t>
  </si>
  <si>
    <t>ยุทธศาสตร์ที่ 3 ด้านการพัฒนาการเกษตร</t>
  </si>
  <si>
    <t>ยุทธศาสตร์ที่ 4 ด้านการพัฒนาสังคม</t>
  </si>
  <si>
    <t>ยุทธศาสตร์ที่ 5 ยุทธศาสตร์ด้านการพัฒนาสาธารณสุข</t>
  </si>
  <si>
    <t>ยุทธศาสตร์ที่ 6 ยุทธศาสตร์ด้านการพัฒนาโครงสร้างพื้นฐาน</t>
  </si>
  <si>
    <t>ยุทธศาสตร์ที่ 8 ยุทธศาสตร์ด้านการบริหารจัดการบ้านเมืองที่ดี</t>
  </si>
  <si>
    <t>ยุทธศาสตร์ที่ 9 ยุทธศาสตร์ด้านการรักษาความปลอดภัยในชีวิตและทรัพย์สิน</t>
  </si>
  <si>
    <t>ยุทธศาสตร์ที่ 10 ยุทธศาสตร์ด้านการอนุรักษ์ทรัพยากรธรรมชาติและสิ่งแวดล้อม</t>
  </si>
  <si>
    <t>โครงการจัดกิจกรรมวันเด็กแห่งชาติ</t>
  </si>
  <si>
    <t>โครงการจัดซื้ออาหารเสริม (นม) โรงเรียน</t>
  </si>
  <si>
    <t>โครงการบริหารจัดการการแพทย์ฉุกเฉิน</t>
  </si>
  <si>
    <t>โครงการส่งเสริมกระบวนการมีส่วนร่วมของชุมชนในการบริหารจัดการ</t>
  </si>
  <si>
    <t>รวมทั้งสิ้น</t>
  </si>
  <si>
    <t xml:space="preserve">โครงการจัดกิจกรรม 5 (Big Cleanning Day) </t>
  </si>
  <si>
    <t>กองการศึกษาฯ</t>
  </si>
  <si>
    <t xml:space="preserve">โครงการปรับปรุงบำรุงดิน </t>
  </si>
  <si>
    <t>เบี้ยยังชีพผู้พิการ</t>
  </si>
  <si>
    <t>กองสาธารณสุขฯ</t>
  </si>
  <si>
    <t>โครงการป้องกันและลดอุบัติเหตุทางท้องถนน  (ตั้งด่านตรวจให้บริการ)</t>
  </si>
  <si>
    <t>โครงการส่งเสริมพัฒนาศักยภาพทางด้านการเรียนของเด็ก</t>
  </si>
  <si>
    <t>และสิ่งแวดล้อม</t>
  </si>
  <si>
    <t>ยุทธศาสตร์ที่ 10 ยุทธศาสตร์ด้านการอนุรักษ์ทรัพยากรธรรมชาติ</t>
  </si>
  <si>
    <t>และทรัพย์สิน</t>
  </si>
  <si>
    <t>ยุทธศาสตร์ที่ 9 ยุทธศาสตร์ด้านการรักษาความปลอดภัยในชีวิต</t>
  </si>
  <si>
    <t xml:space="preserve">ยุทธศาสตร์ที่ 7 ยุทธศาสตร์ด้านการพัฒนาการท่องเที่ยวศาสนา </t>
  </si>
  <si>
    <t>ยุทธศาสตร์ที่ 1 การสานต่อแนวทางพระราชดำริ</t>
  </si>
  <si>
    <t>ยุทธศาสตร์ที่ 5 ด้านการพัฒนาสาธารณสุข</t>
  </si>
  <si>
    <t>ยุทธศาสตร์ที่ 6 ด้านการพัฒนาโครงสร้างพื้นฐาน</t>
  </si>
  <si>
    <t>ยุทธศาสตร์ที่ 7 ด้านการพัฒนาการท่องเที่ยวศาสนา วัฒนธรรมฯ</t>
  </si>
  <si>
    <t>ยุทธศาสตร์ที่ 8 ด้านการบริหารจัดการบ้านเมืองที่ดี</t>
  </si>
  <si>
    <t>ยุทธศาสตร์ที่ 9 ด้านการรักษาความปลอดภัยในชีวิตและทรัพย์สิน</t>
  </si>
  <si>
    <t>ยุทธศาสตร์ที่ 10ด้านการอนุรักษ์ทรัพยากรธรรมชาติและสิ่งแวดล้อม</t>
  </si>
  <si>
    <t xml:space="preserve">ส่วนท้องถิ่นตามยุทธศาสตร์ที่กำหนดไว้ </t>
  </si>
  <si>
    <t>ปีที่ 3 (พ.ศ.2563)</t>
  </si>
  <si>
    <t>อุดหนุนอาหารกลางวัน โรงเรียนในสังกัด สพฐ. จำนวน 8 แห่ง</t>
  </si>
  <si>
    <t>4.1 แผนงานงบกลาง</t>
  </si>
  <si>
    <t>สมทบกองทุนหลักประกันสุขภาพในระดับท้องถิ่น (สปสช.)</t>
  </si>
  <si>
    <t>ระหว่างดำเนินการ</t>
  </si>
  <si>
    <t>โครงการส่งเสริมความรู้เรื่องประชาธิปไตยสร้างความปรองดองของคนในชาติ</t>
  </si>
  <si>
    <t xml:space="preserve"> โครงการลดขยะ ลดภาระของตำบล </t>
  </si>
  <si>
    <t>1.2 แผนงานสร้างความเข้มแข็งของชุมชน</t>
  </si>
  <si>
    <t>2.1 แผนงานการศึกษา</t>
  </si>
  <si>
    <t>2.2 แผนงานการศาสนา วัฒนธรรมและนันทนาการ</t>
  </si>
  <si>
    <t>3.1 แผนงานการเกษตร</t>
  </si>
  <si>
    <t>4.3 แผนงานสร้างความเข้มแข็งของชุมชน</t>
  </si>
  <si>
    <t>5.1 แผนงานสาธารณสุขฯ</t>
  </si>
  <si>
    <t>7.1 แผนงานการศาสนา วัฒนธรรมและนันทนาการ</t>
  </si>
  <si>
    <t>8.1 แผนงานบริหารงานทั่วไป</t>
  </si>
  <si>
    <t>9.1 แผนงานรักษาความสงบภายใน</t>
  </si>
  <si>
    <t>10.1 แผนงานบริหารงานทั่วไป</t>
  </si>
  <si>
    <t>จ่ายขาดเงินสะสม</t>
  </si>
  <si>
    <t>ปีที่ 1 (พ.ศ.2561)</t>
  </si>
  <si>
    <t>ปีที่ 2 (พ.ศ.2562)</t>
  </si>
  <si>
    <t>ปีที่ 4 (พ.ศ.2564)</t>
  </si>
  <si>
    <t>จำนวนโครงการที่ยัง</t>
  </si>
  <si>
    <t>ไม่ได้ดำเนินการ</t>
  </si>
  <si>
    <t>หน่วยงาน</t>
  </si>
  <si>
    <t>สถานะ</t>
  </si>
  <si>
    <t>แหล่งเงิน</t>
  </si>
  <si>
    <t>ข้อบัญญัติ</t>
  </si>
  <si>
    <t>ยังไม่ดำเนินการ</t>
  </si>
  <si>
    <t>ดำเนินการแล้วเสร็จ</t>
  </si>
  <si>
    <t>ห้วงระยะเวลา</t>
  </si>
  <si>
    <t>1.1 แผนงานการเกษตร</t>
  </si>
  <si>
    <t>โครงการปลูกหญ้าแฝกตามแนวทางพระราชดำริ</t>
  </si>
  <si>
    <t>โครงการ "รวมใจภักดิ์ รักษ์พื้นที่สีเขียว"</t>
  </si>
  <si>
    <t>โครงการอนุรักษ์พันธุกรรมพืช</t>
  </si>
  <si>
    <t>โครงการเกษตรพอเพียง</t>
  </si>
  <si>
    <t>ตลอดปีงบประมาณ</t>
  </si>
  <si>
    <t>4.2 แผนงานสังคมสงเคราะห์</t>
  </si>
  <si>
    <t>โครงการสงเคราะห์ประชาชนผู้ด้อยโอกาสหรือผู้ยากไร้</t>
  </si>
  <si>
    <t>โครงการพัฒนาสตรีและครอบครัว</t>
  </si>
  <si>
    <t>โครงการส่งเสริมอนามัยเจริญพันธ์</t>
  </si>
  <si>
    <t>5.1 แผนงานสาธารณสุขฯ (อุดหนุน)</t>
  </si>
  <si>
    <t>โครงการสำรวจความพึงพอใจของประชาชน</t>
  </si>
  <si>
    <t>โครงการปกป้องสถาบันของชาติ</t>
  </si>
  <si>
    <t>8.1 แผนงานบริหารงานทั่วไป (อุดหนุน)</t>
  </si>
  <si>
    <t>อุดหนุนอ.บัวใหญ่ รัฐพิธี</t>
  </si>
  <si>
    <t>อุดหนุนโครงการพระราชดำริด้านสาธารณสุขฯ</t>
  </si>
  <si>
    <t>อุดหนุนสำหรับขับเคลื่อนโครงการสัตว์ปลอดโรคคนปลอดภัย</t>
  </si>
  <si>
    <t>โครงการพัฒนาศักยภาพ อปพร.</t>
  </si>
  <si>
    <t>√</t>
  </si>
  <si>
    <t xml:space="preserve">√ </t>
  </si>
  <si>
    <t xml:space="preserve"> (โครงการสัตว์ปลอดโรคคนปลอดภัย)</t>
  </si>
  <si>
    <t>อุดหนุนสำรวจข้อมูลจำนวนสัตว์และขึ้นทะเบียนสัตว์</t>
  </si>
  <si>
    <t>กองช่าง</t>
  </si>
  <si>
    <t>หมายเหตุ</t>
  </si>
  <si>
    <t xml:space="preserve">                </t>
  </si>
  <si>
    <t xml:space="preserve">โครงการรวมพลังแผ่นดินเอาชนะยาเสพติดฯ </t>
  </si>
  <si>
    <t>โครงการส่งเสริมกลุ่มอาชีพพัฒนาผลิตภัณฑ์ในชุมชน</t>
  </si>
  <si>
    <t>โครงการส่งเสริมและพัฒนาหมู่บ้านเศรษฐกิจพอเพียง</t>
  </si>
  <si>
    <t>โครงการฝึกอบรมคุณธรรมจริยธรรมฯ</t>
  </si>
  <si>
    <t xml:space="preserve">โครงการส่งเสริมคุณภาพชีวิตผู้สูงอายุ </t>
  </si>
  <si>
    <t>โครงการแข่งขันกีฬาเยาวชน ประชาชนต้านภัยยาเสพติด</t>
  </si>
  <si>
    <t>โครงการฝึกอบรมทัศนศึกษาดูงานในการส่งเสริมและป้องกันปัญหาสุขภาพ</t>
  </si>
  <si>
    <t xml:space="preserve">     การพัฒนาท้องถิ่น</t>
  </si>
  <si>
    <t>9.  มีการวิเคราะห์ศักยภาพของท้องถิ่น (SWOT) เพื่อประเมินสถานภาพ</t>
  </si>
  <si>
    <t>ประเมินและรายงานทุกครั้งหลังจากที่องค์กรปกครองส่วนท้องถิ่นได้ประกาศใช้แผนยุทธศาสตร์แล้ว</t>
  </si>
  <si>
    <r>
      <t>คำชี้แจง :</t>
    </r>
    <r>
      <rPr>
        <sz val="16"/>
        <rFont val="Angsana New"/>
        <family val="1"/>
      </rPr>
      <t xml:space="preserve"> แบบที่  1 เป็นแบบประเมินตนเองในการจัดทำแผนยุทธศาสตร์ขององค์กรปกครองส่วนท้องถิ่นโดยจะทำการ</t>
    </r>
  </si>
  <si>
    <t>ปีที่ 5 (พ.ศ.2565)</t>
  </si>
  <si>
    <t>คำชี้แจง : แบบที่ 2 เป็นแบบติดตามตนเอง โดยมีวัตถุประสงค์เพื่อติดตามผลการดำเนินงานตามแผนยุทธศาสตร์  ขององค์กรปกครองส่วนท้องถิ่น  ภายใต้แผนพัฒนาท้องถิ่น</t>
  </si>
  <si>
    <t>โดยมีการกำหนดระยะเวลาขององค์กรปกครองส่วนท้องถิ่น ภายใต้แผนพัฒนาท้องถิ่น</t>
  </si>
  <si>
    <r>
      <t xml:space="preserve">ส่วนที่ 2 </t>
    </r>
    <r>
      <rPr>
        <b/>
        <u val="single"/>
        <sz val="16"/>
        <rFont val="Angsana New"/>
        <family val="1"/>
      </rPr>
      <t>ผลการดำเนินงานตามแผนพัฒนาท้องถิ่น</t>
    </r>
  </si>
  <si>
    <t>3.  จำนวนโครงการและงบประมาณตามแผนพัฒนาท้องถิ่น</t>
  </si>
  <si>
    <t>ที่จะดำเนินการ</t>
  </si>
  <si>
    <t>โครงการธนาคารน้ำใต้ดิน</t>
  </si>
  <si>
    <t xml:space="preserve">โครงการสนับสนุนค่าใช้จ่ายการบริหารสถานศึกษา (เบิกหักผลักส่ง ศพด.) </t>
  </si>
  <si>
    <t xml:space="preserve">ค่าเบี้ยยังชีพผู้สูงอายุ </t>
  </si>
  <si>
    <t>โครงการฝึกอบรมการใช้งานการบำรุงรักษาเครื่องพ่นหมอกควันและการจัดสภาพแวดล้อม</t>
  </si>
  <si>
    <t>เพื่อป้องกันโรคไช้เลือดออก</t>
  </si>
  <si>
    <t>6.1 แผนงานอุตสาหกรรมและการโยธา</t>
  </si>
  <si>
    <t xml:space="preserve">จ่ายขาดเงินสะสม </t>
  </si>
  <si>
    <t>6.2 แผนงานเคหะและชุมชน</t>
  </si>
  <si>
    <t>อุดหนุนการไฟฟ้าส่วนภูมิภาคอำเภอบัวใหญ่</t>
  </si>
  <si>
    <t>โครงการงานประเพณีถวายเทียนเข้าพรรษา</t>
  </si>
  <si>
    <t>โครงการกำจัดผักตบชวาและวัชพืชในแหล่งน้ำสาธารณะในตำบลโนนทองหลาง</t>
  </si>
  <si>
    <t>โครงการจัดการเลือกตั้งผู้บริหาร สมาชิกสภาท้องถิ่น</t>
  </si>
  <si>
    <t>โครงการป้องกันและควบคุมโรคติดต่อและโรคไม่ติดต่อ (จัดซื้อวัสดุวิทยาศาสตร์การแพทย์)</t>
  </si>
  <si>
    <t xml:space="preserve">อื่น </t>
  </si>
  <si>
    <t>วัฒนธรรม ประเพณ และกีฬา</t>
  </si>
  <si>
    <t>โดยภาพรวมทั้งปี</t>
  </si>
  <si>
    <t>ระดับความสำเร็จเปรียบเทียบจากแผนพัฒนาท้องถิ่น</t>
  </si>
  <si>
    <t>ระดับความสำเร็จเปรียบเทียบจากข้อบัญญัติ จ่ายขาดเงินสะสม</t>
  </si>
  <si>
    <t>และแหล่งเงินอื่น โดยภาพรวมทั้งปีงบประมาณ</t>
  </si>
  <si>
    <t xml:space="preserve"> - </t>
  </si>
  <si>
    <t>ส่วนที่  2  ยุทธศาสตร์และโครงการ ปีงบประมาณ พ.ศ. 2564</t>
  </si>
  <si>
    <t>สรุปผลการดำเนินงาน ประจำปีงบประมาณ พ.ศ. 2564</t>
  </si>
  <si>
    <t>พ.ค.-ส.ค.64</t>
  </si>
  <si>
    <t>พ.ย.63-ส.ค.64</t>
  </si>
  <si>
    <t>ม.ค.-เม.ย.64</t>
  </si>
  <si>
    <t>พ.ค.-ก.ค.64</t>
  </si>
  <si>
    <t>ม.ค.-พ.ค.64</t>
  </si>
  <si>
    <t>ต.ค63-มี.ค.64</t>
  </si>
  <si>
    <t>พ.ย.63-ก.พ.64</t>
  </si>
  <si>
    <t>ธ.ค.63-ก.พ.64</t>
  </si>
  <si>
    <t>มี.ค.-พ.ค.64</t>
  </si>
  <si>
    <t>เม.ย.-มิ.ย.64</t>
  </si>
  <si>
    <t>ม.ค-ส.ค.64</t>
  </si>
  <si>
    <t>เม.ย.-ก.ค.64</t>
  </si>
  <si>
    <t>เม.ย.-ส.ค.64</t>
  </si>
  <si>
    <t>ม.ค.-มี.ค.64</t>
  </si>
  <si>
    <t>มี.ค64 , ส.ค.64</t>
  </si>
  <si>
    <t>พ.ย.63- มี.ค.64</t>
  </si>
  <si>
    <t>ก่อสร้างถนน คสล. ม.12 จากบ้านนายพุฒ - นานายจำเนียร</t>
  </si>
  <si>
    <t>ก่อสร้างถนนหินคลก ม. 15 จากนานายหนูเดช -ลำห้วยยาง</t>
  </si>
  <si>
    <t>ก่อสร้างถนนหินคลุก ม. 5 จากแยกนานายจันทร์ - นานายแหล่</t>
  </si>
  <si>
    <t>ธ.ค.63- ก.พ.64</t>
  </si>
  <si>
    <t>ธ.ค.63- มี.ค.64</t>
  </si>
  <si>
    <t>ปรับปรุงถนนหินคลุก ม. 1 จากแยกบ้านบัวน้อย -แยกบ้านหนองไผ่ล้อม</t>
  </si>
  <si>
    <t>ปรับปรุงผิวทางถนนแอสฟัสท์ติกคอนกรีต ม. 8 จากต้นมะขาม ม. 8 เชื่อมถนนลาดยางใหม่ ม.10</t>
  </si>
  <si>
    <t>ธ.ค.63- เม.ย.64</t>
  </si>
  <si>
    <t>ก่อสร้างสนามเด็กเล่นสร้างปัญญา</t>
  </si>
  <si>
    <t>พ.ย.63 - ส.ค.64</t>
  </si>
  <si>
    <t>วัสดุไฟฟ้าและวิทยุ</t>
  </si>
  <si>
    <t>ก่อสร้างร่องระบายน้ำ คสล. ม. 10 จากสี่แยกบ้านนายสุชาติ -นานายสุชาติ</t>
  </si>
  <si>
    <t>พ.ย.63 - เม.ย.64</t>
  </si>
  <si>
    <t>ก่อสร้างร่องระบายน้ำ คสล. ม. 13 จากบ้านนายพจน์ - บ้านนายสง่า</t>
  </si>
  <si>
    <t xml:space="preserve">ก่อสร้างร่องระบายน้ำ คสล. ม. 9  2 จุด จุด 1 จากบ้านนายสาย - บ้านนายเพ็ง </t>
  </si>
  <si>
    <t>จุด 2 จากบ้านนายผจญ - บ้านนายหลั่น</t>
  </si>
  <si>
    <t>พ.ย.63 - ก.ย.64</t>
  </si>
  <si>
    <t>ก.พ. - เม.ย.64</t>
  </si>
  <si>
    <t>ก.พ. - พ.ค.64</t>
  </si>
  <si>
    <t>โครงการฉลองชัยชนะท้าวสุรนารีประเพณีบัวไหมบัวใหญ่</t>
  </si>
  <si>
    <t>ธ.ค.63 -ม.ค.64</t>
  </si>
  <si>
    <t>ม.ค.-ส.ค.64</t>
  </si>
  <si>
    <t>มิ.ย.-ส.ค.64</t>
  </si>
  <si>
    <t>ธ.ค.63-ก.ค.64</t>
  </si>
  <si>
    <t>พ.ย.63 -ก.พ.64</t>
  </si>
  <si>
    <t>ต.ค.63 -ส.ค.64</t>
  </si>
  <si>
    <t>ม.ค.-ก.ย.64</t>
  </si>
  <si>
    <t>ก.พ.-พ.ค.64</t>
  </si>
  <si>
    <t>ต.ค.63-ส.ค.64</t>
  </si>
  <si>
    <t>อุดหนุนศูนย์ปฏิบัติการร่วมในการช่วยเหลือประชาชนฯ</t>
  </si>
  <si>
    <t>พ.ย.-ม.ค.64</t>
  </si>
  <si>
    <t>พ.ย.-ธ.ค.64</t>
  </si>
  <si>
    <t>มี.ค.-ส.ค.64</t>
  </si>
  <si>
    <t>ธ.ค.63-ม.ค.64 , เม.ย.64</t>
  </si>
  <si>
    <t>โครงการฝึกทบทวนชุดปฏิบัติการจิตอาสาภัยพิบัติ ประจำองค์กรปกครองส่วนท้องถิ่นฯ</t>
  </si>
  <si>
    <t>ก่อสร้างถนน คสล. บ้านโนนทองหลาง ม. 1 จากบ้านนายวรพจน์-เขตรถไฟ</t>
  </si>
  <si>
    <t xml:space="preserve">ขุดลอกหนองไทรโยง บ้านตลาดโนทองหลาง ม. 2 </t>
  </si>
  <si>
    <t>ขุดลอกหนองบัว บ้านบัวน้อย ม. 3</t>
  </si>
  <si>
    <t>ก่อสร้างถนนหินคลุก ม. 4 จากสี่แยกนานายนิยม -ลำห้วยบุข้าว</t>
  </si>
  <si>
    <t>ก่อสร้างถนนหินคลุก หนองไผ่ล้อม ม. 5 จากนานางสมนึก-นานายสมพงษ์</t>
  </si>
  <si>
    <t>ก่อสร้างถนน คสล. ม.6 จากปากทางข้างบ้านนายเพ็ชร หมื่นหลุบกรุง-บ้านนางทองเลื่อน ท้าวนอก</t>
  </si>
  <si>
    <t>ก่อสร้างถนนหินคลุก ม. 7 จากสามแยกนานางสุพรรณ อาชุมไชย-สามแยกนา น.ส.สุรีรัตน์ ริดจันดี</t>
  </si>
  <si>
    <t>ก่อสร้างถนน คสล. ม. 9 (ถนนทางเข้าศูนย์พัฒนาเด็กเล็ก)</t>
  </si>
  <si>
    <t>ก่อสร้างถนนหินคลุก ม. 10 จากถนนลาดยาง-ฝายหนองกก</t>
  </si>
  <si>
    <t>ขุดลอกฝายฝาผนัง  ม. 11</t>
  </si>
  <si>
    <t>ก่อสร้างร่องระบายน้ำ คสล. ม. 12 จากบ้านนายสาคร-บ้านนางดาวนภา</t>
  </si>
  <si>
    <t>ก่อสร้างถนน คสล. ม. 13 จากบ้านนายอนุกูล-ถนนหลังโรงเรียน</t>
  </si>
  <si>
    <t>ก่อสร้างระบบสูบน้ำด้วยพลังงานแสงอาทิตย์ ม. 14</t>
  </si>
  <si>
    <t>มี.ค.-เม.ย.64</t>
  </si>
  <si>
    <t>15 มี.ค.-พ.ค.64</t>
  </si>
  <si>
    <t>มี.ค.-มิ.ย.64</t>
  </si>
  <si>
    <t>19. มีการทบทวนแผนพัฒนาหรือไม่</t>
  </si>
  <si>
    <t>7.  โครงการที่ได้รับเงินอุดหนุนเฉพาะกิจประจำปี  2564</t>
  </si>
  <si>
    <t>1) ปรับปรุงผิวทางถนนแอสฟัลท์ติก</t>
  </si>
  <si>
    <t xml:space="preserve">คอนกรีต บ้านดอนหัน ม. 8 - </t>
  </si>
  <si>
    <t xml:space="preserve">บ้านดอนชุมช้าง ม. 10 </t>
  </si>
  <si>
    <t>หนา 0.05 เมตร พื้นที่ไม่น้อยกว่า</t>
  </si>
  <si>
    <t>1,920 ตารางเมตร</t>
  </si>
  <si>
    <t xml:space="preserve"> -ปริมาณงาน กว้าง 6 เมตร ยาว 320 เมตร</t>
  </si>
  <si>
    <t>โครงการปรับปรุงบำรุงดิน</t>
  </si>
  <si>
    <t>ธ.ค.63-ม.ค.64</t>
  </si>
  <si>
    <t>นางธนวรรณ ทิพย์ธรรมา</t>
  </si>
  <si>
    <t>√ (725,000)</t>
  </si>
  <si>
    <t>√ (569,000)</t>
  </si>
  <si>
    <t>จำนวนโครงการที่ปรากฎ</t>
  </si>
  <si>
    <t>แผนพัฒนาฯ</t>
  </si>
  <si>
    <t>จำนวนโครงการที่ปฏิบัติได้</t>
  </si>
  <si>
    <t>ท้องถิ่น</t>
  </si>
  <si>
    <t>แผนพัฒนา</t>
  </si>
  <si>
    <t>เพิ่มเติม</t>
  </si>
  <si>
    <t>ข้อ</t>
  </si>
  <si>
    <t>บัญญัติ</t>
  </si>
  <si>
    <t>จ่ายขาด</t>
  </si>
  <si>
    <t>เงินอื่น</t>
  </si>
  <si>
    <t>แหล่ง</t>
  </si>
  <si>
    <t>(เม.ย.64)</t>
  </si>
  <si>
    <t>(ต.ค..64)</t>
  </si>
  <si>
    <t>กองช่าง/กองการศึกษาฯ</t>
  </si>
  <si>
    <t>(อุดหนุนเฉพาะกิจ)</t>
  </si>
  <si>
    <t xml:space="preserve">  -</t>
  </si>
  <si>
    <t>โครงการบริหารจัดการศูนย์กักกัน อบต.โนนทองหลาง (โอนตั้งจ่ายรายการใหม่)</t>
  </si>
  <si>
    <t>โครงการพัฒนาศักยภาพบุคลากรในการปฏิบัติงานขององค์กรปกครองส่วนท้องถิ่น</t>
  </si>
  <si>
    <t>โครงการปลุกหญ้าแฝกตามแนวทางพระราชดำริ</t>
  </si>
  <si>
    <t>โครงการวันเด็กแห่งชาติ</t>
  </si>
  <si>
    <t>โครงการส่งเสริมคุณภาพชีวิตผู้สูงอายุ</t>
  </si>
  <si>
    <t>โครงการฝึกอบรมทัศนศึกษาดูงานในการส่งเสริมและป้องกันปัญหาสุขภาพฯ</t>
  </si>
  <si>
    <t>โครงการจิตอาสาเราทำดีด้วยหัวใจ</t>
  </si>
  <si>
    <t>อุดหนุนอำเภอบัวใหญ่ (งานรัฐพิธี)</t>
  </si>
  <si>
    <t>โครงการฝึกทบทวนชุดปฏิบัติการจิตอาสาภัยพิบัติฯ</t>
  </si>
  <si>
    <t>โครงการลดขยะ ลดภาระของตำบล</t>
  </si>
  <si>
    <t>นายจำรอง นาชัยพลอย</t>
  </si>
  <si>
    <t>ม.ค.64</t>
  </si>
  <si>
    <t>นางธนันณัฏฐ์  สมพงษ์</t>
  </si>
  <si>
    <t>นางวิภาวดี  อาสานอก</t>
  </si>
  <si>
    <t>นางสุญาณี นรมาตร์</t>
  </si>
  <si>
    <t>นางพรพรรณ  บุญดี</t>
  </si>
  <si>
    <t xml:space="preserve">โครงการป้องกันและควบคุมโรคติดต่อและโรคไม่ติดต่อ </t>
  </si>
  <si>
    <t>พ.ย.63-มี.ค.64</t>
  </si>
  <si>
    <t>นางสาวสุญาณี นรมาตร์</t>
  </si>
  <si>
    <t>นายกิตติ  วันนอก</t>
  </si>
  <si>
    <t>สรุปโครงการ/กิจกรรม ที่ไม่ดำเนินการ ประจำปีงบประมาณ พ.ศ. 2564  (ข้อมูล ณ วันที่  30 กันยายน 2564)</t>
  </si>
  <si>
    <t>ของกลุ่ม อสม. กลุ่มสตรี กลุ่มแม่บ้าน</t>
  </si>
  <si>
    <t xml:space="preserve">องค์การบริหารส่วนตำบลโนนทองหลาง  อำเภอบัวใหญ่  จังหวัดนครราชสีมา  ข้อมูล ณ วันที่  30 กันยายน  2564 </t>
  </si>
  <si>
    <t>ไม่ได้ดำเนินการ 1 โครงการ</t>
  </si>
  <si>
    <t>จัดซื้อเครื่องสูบน้ำ (โอนตั้งจ่ายรายการใหม่)</t>
  </si>
  <si>
    <t>ไม่ได้ดำเนินการ 3 โครงการ</t>
  </si>
  <si>
    <t xml:space="preserve">1) </t>
  </si>
  <si>
    <t xml:space="preserve">2) </t>
  </si>
  <si>
    <t xml:space="preserve">3) </t>
  </si>
  <si>
    <t xml:space="preserve">√  (รอบ 1)   หมายถึง  การดำเนินการตามโครงการแล้วเสร็จระยะครึ่งปีแรก รอบเดือนเมษายน 64  (1 ต.ค.63-31 มี.ค.64) </t>
  </si>
  <si>
    <t xml:space="preserve">√  (รอบ 2)  หมายถึง  การดำเนินการตามโครงการแล้วเสร็จระยะครึ่งปีหลัง รอบเดือนตุลาคม 64 (1 เม.ย. 64-30 ก.ย.64) </t>
  </si>
  <si>
    <t>√  (รอบ 1/2)  หมายถึง  การดำเนินการตามโครงการตลอดปีงบประมาณ</t>
  </si>
  <si>
    <t>จัดซื้อรถยนต์บรรทุกน้ำเอนกประสงค์</t>
  </si>
  <si>
    <t>มี.ค.-ก.ค64</t>
  </si>
  <si>
    <t>ต่อเติมหลังคาศูนย์พัฒนาเด็กเล็กบ้านไร่  (โอนตั้งจ่ายรายการใหม่)</t>
  </si>
  <si>
    <t>ไม่ได้ดำเนินการ 4 โครงการ</t>
  </si>
  <si>
    <t>1 รายการ )</t>
  </si>
  <si>
    <t>(โอนตั้งจ่ายรายการใหม่</t>
  </si>
  <si>
    <t>ไม่ได้ดำเนินการ 5 โครงการ</t>
  </si>
  <si>
    <t>ระหว่างดำเนินการ 2 โครงการ</t>
  </si>
  <si>
    <t>ไม่ได้ดำเนินการ 7 โครงการ</t>
  </si>
  <si>
    <t>ไม่ได้ดำเนินการ 2 โครงการ</t>
  </si>
  <si>
    <t>ระหว่างดำเนินการ 1 โครงการ</t>
  </si>
  <si>
    <t>ก่อสร้างหอกระจายข่าวบ้านหนองนาโคก ม. 4 (โอนตั้งจ่ายรายการใหม่)</t>
  </si>
  <si>
    <t>ก่อสร้างหอกระจายข่าวบ้านหนองนาโคก ม. 8 (โอนตั้งจ่ายรายการใหม่)</t>
  </si>
  <si>
    <t>ก่อสร้างหอกระจายข่าวบ้านหนองนาโคก ม. 11 (โอนตั้งจ่ายรายการใหม่)</t>
  </si>
  <si>
    <t>ก่อสร้างหอกระจายข่าวบ้านหนองนาโคก ม. 15 (โอนตั้งจ่ายรายการใหม่)</t>
  </si>
  <si>
    <r>
      <t xml:space="preserve">1 </t>
    </r>
    <r>
      <rPr>
        <sz val="10"/>
        <rFont val="Angsana New"/>
        <family val="1"/>
      </rPr>
      <t>(สปสช.)</t>
    </r>
  </si>
  <si>
    <t>6  รายการ )</t>
  </si>
  <si>
    <t xml:space="preserve">  48x100</t>
  </si>
  <si>
    <t xml:space="preserve"> = 41.73</t>
  </si>
  <si>
    <t xml:space="preserve"> = 57.14</t>
  </si>
  <si>
    <t xml:space="preserve">ปรับปรุงโรงจอดรถ อบต.โนนทองหลาง  </t>
  </si>
  <si>
    <t>จุด 2 จากบ้านนายผจญ - บ้านนายหลั่น (โอนตั้งจ่ายรายการใหม่)</t>
  </si>
  <si>
    <t>ก่อสร้างหอกระจายข่าว บ้านดอนหัน ม. 8</t>
  </si>
  <si>
    <t>ก่อสร้างหอกระจายข่าว บ้านชัยเจริญ ม. 15</t>
  </si>
  <si>
    <t>ก่อสร้างหอกระจายข่าว บ้านหนองนาโคก  ม. 4</t>
  </si>
  <si>
    <t>ก่อสร้างหอกระจายข่าว บ้านศรีพัฒนา ม. 11</t>
  </si>
  <si>
    <t>นายพิเชษฐ ผ่องเพิ่ม</t>
  </si>
  <si>
    <t>โครงการแข่งขันกีฬาเยาวชนประชาชนต้านภัยยาเสพติด</t>
  </si>
  <si>
    <t>ก.พ.-เม.ย.64</t>
  </si>
  <si>
    <t>ก.ค.64</t>
  </si>
  <si>
    <t>มี.ค.64</t>
  </si>
  <si>
    <t xml:space="preserve"> รวม  33  โครงการ</t>
  </si>
  <si>
    <t>งบประมาณจากกองทุนหลักประกันสุขภาพแห่งชาติ (สปสช.)</t>
  </si>
  <si>
    <r>
      <rPr>
        <b/>
        <u val="single"/>
        <sz val="14"/>
        <rFont val="Cordia New"/>
        <family val="2"/>
      </rPr>
      <t>หมายเหตุ</t>
    </r>
    <r>
      <rPr>
        <sz val="14"/>
        <rFont val="Cordia New"/>
        <family val="0"/>
      </rPr>
      <t xml:space="preserve">    รายการบัญชีครุภัณฑ์นับรวมในจำนวนโครงการ</t>
    </r>
  </si>
  <si>
    <t xml:space="preserve">                       1) รายการเครื่องสูบน้ำ จำนวน  1  รายการ งบประมาณ 450,000.- บาท  (ยุทธศาสตร์ที่ 3 ด้านการพัฒนาการเกษตร)</t>
  </si>
  <si>
    <t xml:space="preserve">                       2) รายการรถยนต์บรรทุกน้ำเอนกประสงค์ จำนวน  1  รายการ  งบประมาณ 2,500,000.- บาท (ยุทธศาสตร์ที่ 9 ด้านการรักษาความปลอดภัยในชีวิตและทรัพย์สิน)</t>
  </si>
  <si>
    <t>5. ผลการดำเนินงานตามแผนพัฒนาปี  2564</t>
  </si>
  <si>
    <t>2.  รายงานผลการดำเนินงานไตรมาสที่  3-4</t>
  </si>
  <si>
    <t>ยุทธศาสตร์ที่ 7 ยุทธศาสตร์ด้านการพัฒนาการท่องเที่ยวศาสนา วัฒนธรรม ประเพณีและกีฬา</t>
  </si>
  <si>
    <t xml:space="preserve">2.  วัน/เดือน/ปี ที่รายงาน   30  กันยายน  2564 </t>
  </si>
  <si>
    <t>จำนวนโครงการที่ปรากฎตามการเบิกจ่าย</t>
  </si>
  <si>
    <t xml:space="preserve">6.  การเบิกจ่ายงบประมาณ ปี  2564 </t>
  </si>
  <si>
    <t>นางสาวนิศานาถ พุทธมาตย์</t>
  </si>
  <si>
    <t>ผู้รับผิดชอบหลัก</t>
  </si>
  <si>
    <t>ผู้ดำเนิน</t>
  </si>
  <si>
    <r>
      <t xml:space="preserve">√ </t>
    </r>
    <r>
      <rPr>
        <sz val="12"/>
        <color indexed="8"/>
        <rFont val="Angsana New"/>
        <family val="1"/>
      </rPr>
      <t xml:space="preserve"> (รอบ2)</t>
    </r>
  </si>
  <si>
    <r>
      <t>√</t>
    </r>
    <r>
      <rPr>
        <sz val="12"/>
        <color indexed="8"/>
        <rFont val="Angsana New"/>
        <family val="1"/>
      </rPr>
      <t xml:space="preserve"> (รอบ1/2.)</t>
    </r>
  </si>
  <si>
    <r>
      <t xml:space="preserve">√ </t>
    </r>
    <r>
      <rPr>
        <sz val="12"/>
        <color indexed="8"/>
        <rFont val="Angsana New"/>
        <family val="1"/>
      </rPr>
      <t xml:space="preserve"> (รอบ 1)</t>
    </r>
  </si>
  <si>
    <r>
      <t xml:space="preserve">√ </t>
    </r>
    <r>
      <rPr>
        <sz val="12"/>
        <color indexed="8"/>
        <rFont val="Angsana New"/>
        <family val="1"/>
      </rPr>
      <t xml:space="preserve"> (รอบ 2)</t>
    </r>
  </si>
  <si>
    <r>
      <t xml:space="preserve">√ </t>
    </r>
    <r>
      <rPr>
        <sz val="12"/>
        <color indexed="8"/>
        <rFont val="Angsana New"/>
        <family val="1"/>
      </rPr>
      <t xml:space="preserve"> (รอบ 1/2)</t>
    </r>
  </si>
  <si>
    <r>
      <t>√</t>
    </r>
    <r>
      <rPr>
        <sz val="12"/>
        <color indexed="8"/>
        <rFont val="Angsana New"/>
        <family val="1"/>
      </rPr>
      <t>สปสช.</t>
    </r>
  </si>
  <si>
    <t xml:space="preserve"> 2. การดำเนินโครงการไม่เป็นไปตามแผนการดำเนินงาน </t>
  </si>
  <si>
    <t>ดำเนินการได้</t>
  </si>
  <si>
    <t xml:space="preserve"> 1.เกิดผลกระทบจากการแพร่ระบาดโรคโคโรนา 2019 บางกิจกรรมซึ่งมีการรวมกลุ่มคนเป็นจำนวนมาก ไม่สามารถ</t>
  </si>
  <si>
    <t xml:space="preserve">3. งานด้านโครงสร้างพื้นฐาน บางโครงการเกิดปัญหา โดยผู้รับจ้างไม่เข้าดำเนินงานตามสัญญาจ้าง ทำให้งานก่อสร้างล่าช้า  </t>
  </si>
  <si>
    <t xml:space="preserve">และบางโครงการไม่สามารถหาผู้รับจ้างได้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</si>
</sst>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_ ;\-#,##0.00\ 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_ ;\-#,##0.0\ "/>
    <numFmt numFmtId="205" formatCode="#,##0_ ;\-#,##0\ "/>
  </numFmts>
  <fonts count="88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b/>
      <sz val="16"/>
      <name val="Symbol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b/>
      <u val="single"/>
      <sz val="14"/>
      <name val="Cordia New"/>
      <family val="2"/>
    </font>
    <font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7"/>
      <name val="Angsana New"/>
      <family val="1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5"/>
      <color indexed="8"/>
      <name val="Angsana New"/>
      <family val="1"/>
    </font>
    <font>
      <sz val="16"/>
      <color indexed="8"/>
      <name val="Calibri"/>
      <family val="2"/>
    </font>
    <font>
      <sz val="11"/>
      <color indexed="8"/>
      <name val="Angsana New"/>
      <family val="1"/>
    </font>
    <font>
      <b/>
      <sz val="15"/>
      <color indexed="8"/>
      <name val="Angsana New"/>
      <family val="1"/>
    </font>
    <font>
      <b/>
      <sz val="14"/>
      <color indexed="8"/>
      <name val="AngsanaUPC"/>
      <family val="1"/>
    </font>
    <font>
      <b/>
      <u val="singleAccounting"/>
      <sz val="16"/>
      <color indexed="8"/>
      <name val="Angsana New"/>
      <family val="1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sz val="14"/>
      <color theme="1"/>
      <name val="Cordia New"/>
      <family val="2"/>
    </font>
    <font>
      <b/>
      <sz val="18"/>
      <color theme="1"/>
      <name val="Cordia New"/>
      <family val="2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u val="single"/>
      <sz val="16"/>
      <color theme="1"/>
      <name val="Angsana New"/>
      <family val="1"/>
    </font>
    <font>
      <sz val="15"/>
      <color theme="1"/>
      <name val="Angsana New"/>
      <family val="1"/>
    </font>
    <font>
      <sz val="16"/>
      <color theme="1"/>
      <name val="Calibri"/>
      <family val="2"/>
    </font>
    <font>
      <sz val="12"/>
      <color theme="1"/>
      <name val="Angsana New"/>
      <family val="1"/>
    </font>
    <font>
      <sz val="11"/>
      <color theme="1"/>
      <name val="Angsana New"/>
      <family val="1"/>
    </font>
    <font>
      <b/>
      <sz val="15"/>
      <color theme="1"/>
      <name val="Angsana New"/>
      <family val="1"/>
    </font>
    <font>
      <b/>
      <sz val="14"/>
      <color theme="1"/>
      <name val="AngsanaUPC"/>
      <family val="1"/>
    </font>
    <font>
      <b/>
      <u val="singleAccounting"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5" fillId="0" borderId="0" xfId="33" applyNumberFormat="1" applyFont="1" applyBorder="1" applyAlignment="1">
      <alignment horizontal="center"/>
    </xf>
    <xf numFmtId="188" fontId="7" fillId="0" borderId="10" xfId="33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8" fillId="0" borderId="10" xfId="33" applyNumberFormat="1" applyFont="1" applyBorder="1" applyAlignment="1">
      <alignment horizontal="center"/>
    </xf>
    <xf numFmtId="188" fontId="10" fillId="0" borderId="10" xfId="33" applyNumberFormat="1" applyFont="1" applyBorder="1" applyAlignment="1">
      <alignment/>
    </xf>
    <xf numFmtId="0" fontId="13" fillId="0" borderId="10" xfId="0" applyFont="1" applyBorder="1" applyAlignment="1">
      <alignment/>
    </xf>
    <xf numFmtId="188" fontId="14" fillId="0" borderId="10" xfId="33" applyNumberFormat="1" applyFont="1" applyBorder="1" applyAlignment="1">
      <alignment horizontal="center"/>
    </xf>
    <xf numFmtId="188" fontId="13" fillId="0" borderId="10" xfId="33" applyNumberFormat="1" applyFont="1" applyBorder="1" applyAlignment="1">
      <alignment/>
    </xf>
    <xf numFmtId="188" fontId="10" fillId="0" borderId="12" xfId="33" applyNumberFormat="1" applyFont="1" applyBorder="1" applyAlignment="1">
      <alignment/>
    </xf>
    <xf numFmtId="0" fontId="10" fillId="0" borderId="0" xfId="0" applyFont="1" applyBorder="1" applyAlignment="1">
      <alignment/>
    </xf>
    <xf numFmtId="188" fontId="10" fillId="0" borderId="0" xfId="33" applyNumberFormat="1" applyFont="1" applyBorder="1" applyAlignment="1">
      <alignment/>
    </xf>
    <xf numFmtId="0" fontId="10" fillId="0" borderId="0" xfId="0" applyFont="1" applyAlignment="1">
      <alignment horizontal="left" indent="3"/>
    </xf>
    <xf numFmtId="0" fontId="10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10" fillId="0" borderId="10" xfId="33" applyNumberFormat="1" applyFont="1" applyBorder="1" applyAlignment="1">
      <alignment/>
    </xf>
    <xf numFmtId="43" fontId="10" fillId="0" borderId="10" xfId="33" applyNumberFormat="1" applyFont="1" applyBorder="1" applyAlignment="1">
      <alignment horizontal="center"/>
    </xf>
    <xf numFmtId="43" fontId="10" fillId="0" borderId="0" xfId="33" applyFont="1" applyAlignment="1">
      <alignment/>
    </xf>
    <xf numFmtId="43" fontId="8" fillId="0" borderId="13" xfId="33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3" fontId="10" fillId="0" borderId="13" xfId="33" applyFont="1" applyBorder="1" applyAlignment="1">
      <alignment horizontal="center"/>
    </xf>
    <xf numFmtId="0" fontId="10" fillId="0" borderId="0" xfId="0" applyFont="1" applyAlignment="1">
      <alignment horizontal="left" indent="3" readingOrder="1"/>
    </xf>
    <xf numFmtId="0" fontId="72" fillId="0" borderId="0" xfId="0" applyFont="1" applyAlignment="1">
      <alignment horizontal="left" indent="3" readingOrder="1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8" fontId="8" fillId="0" borderId="12" xfId="33" applyNumberFormat="1" applyFont="1" applyBorder="1" applyAlignment="1">
      <alignment/>
    </xf>
    <xf numFmtId="205" fontId="10" fillId="0" borderId="12" xfId="33" applyNumberFormat="1" applyFont="1" applyBorder="1" applyAlignment="1">
      <alignment horizontal="center"/>
    </xf>
    <xf numFmtId="205" fontId="8" fillId="0" borderId="12" xfId="33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8" fontId="17" fillId="0" borderId="0" xfId="33" applyNumberFormat="1" applyFont="1" applyAlignment="1">
      <alignment/>
    </xf>
    <xf numFmtId="0" fontId="10" fillId="12" borderId="1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43" fontId="6" fillId="0" borderId="0" xfId="33" applyFont="1" applyAlignment="1">
      <alignment/>
    </xf>
    <xf numFmtId="0" fontId="10" fillId="0" borderId="18" xfId="0" applyFont="1" applyBorder="1" applyAlignment="1">
      <alignment horizontal="center"/>
    </xf>
    <xf numFmtId="188" fontId="10" fillId="0" borderId="15" xfId="33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88" fontId="10" fillId="0" borderId="15" xfId="33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188" fontId="10" fillId="0" borderId="16" xfId="33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88" fontId="10" fillId="0" borderId="16" xfId="33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88" fontId="10" fillId="0" borderId="17" xfId="33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88" fontId="10" fillId="0" borderId="17" xfId="33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88" fontId="10" fillId="0" borderId="13" xfId="33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3" fillId="7" borderId="14" xfId="0" applyFont="1" applyFill="1" applyBorder="1" applyAlignment="1">
      <alignment horizontal="center"/>
    </xf>
    <xf numFmtId="0" fontId="73" fillId="7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88" fontId="10" fillId="0" borderId="12" xfId="33" applyNumberFormat="1" applyFont="1" applyBorder="1" applyAlignment="1">
      <alignment horizontal="center"/>
    </xf>
    <xf numFmtId="43" fontId="10" fillId="0" borderId="12" xfId="33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19" xfId="0" applyFont="1" applyFill="1" applyBorder="1" applyAlignment="1">
      <alignment horizontal="center"/>
    </xf>
    <xf numFmtId="188" fontId="73" fillId="0" borderId="16" xfId="33" applyNumberFormat="1" applyFont="1" applyFill="1" applyBorder="1" applyAlignment="1">
      <alignment horizontal="center"/>
    </xf>
    <xf numFmtId="188" fontId="10" fillId="0" borderId="12" xfId="33" applyNumberFormat="1" applyFont="1" applyFill="1" applyBorder="1" applyAlignment="1">
      <alignment horizontal="center"/>
    </xf>
    <xf numFmtId="188" fontId="8" fillId="0" borderId="12" xfId="33" applyNumberFormat="1" applyFont="1" applyBorder="1" applyAlignment="1">
      <alignment horizontal="center" vertical="center"/>
    </xf>
    <xf numFmtId="0" fontId="16" fillId="12" borderId="12" xfId="0" applyFont="1" applyFill="1" applyBorder="1" applyAlignment="1">
      <alignment horizontal="center"/>
    </xf>
    <xf numFmtId="188" fontId="16" fillId="12" borderId="12" xfId="33" applyNumberFormat="1" applyFont="1" applyFill="1" applyBorder="1" applyAlignment="1">
      <alignment/>
    </xf>
    <xf numFmtId="0" fontId="16" fillId="0" borderId="0" xfId="0" applyFont="1" applyAlignment="1">
      <alignment/>
    </xf>
    <xf numFmtId="17" fontId="8" fillId="0" borderId="13" xfId="0" applyNumberFormat="1" applyFont="1" applyBorder="1" applyAlignment="1">
      <alignment horizontal="center"/>
    </xf>
    <xf numFmtId="0" fontId="74" fillId="7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88" fontId="17" fillId="0" borderId="14" xfId="33" applyNumberFormat="1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188" fontId="17" fillId="0" borderId="14" xfId="33" applyNumberFormat="1" applyFont="1" applyBorder="1" applyAlignment="1">
      <alignment horizontal="left"/>
    </xf>
    <xf numFmtId="49" fontId="17" fillId="0" borderId="14" xfId="33" applyNumberFormat="1" applyFont="1" applyBorder="1" applyAlignment="1">
      <alignment horizontal="center"/>
    </xf>
    <xf numFmtId="188" fontId="16" fillId="12" borderId="12" xfId="33" applyNumberFormat="1" applyFont="1" applyFill="1" applyBorder="1" applyAlignment="1">
      <alignment horizontal="center"/>
    </xf>
    <xf numFmtId="188" fontId="17" fillId="0" borderId="0" xfId="33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7" borderId="23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1" fillId="7" borderId="13" xfId="0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43" fontId="10" fillId="0" borderId="12" xfId="33" applyNumberFormat="1" applyFont="1" applyBorder="1" applyAlignment="1">
      <alignment/>
    </xf>
    <xf numFmtId="43" fontId="10" fillId="0" borderId="12" xfId="33" applyNumberFormat="1" applyFont="1" applyBorder="1" applyAlignment="1">
      <alignment horizontal="right"/>
    </xf>
    <xf numFmtId="43" fontId="8" fillId="0" borderId="12" xfId="33" applyNumberFormat="1" applyFont="1" applyBorder="1" applyAlignment="1">
      <alignment/>
    </xf>
    <xf numFmtId="43" fontId="10" fillId="0" borderId="12" xfId="33" applyNumberFormat="1" applyFont="1" applyBorder="1" applyAlignment="1">
      <alignment horizontal="center"/>
    </xf>
    <xf numFmtId="43" fontId="8" fillId="0" borderId="12" xfId="33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188" fontId="17" fillId="0" borderId="12" xfId="33" applyNumberFormat="1" applyFont="1" applyBorder="1" applyAlignment="1">
      <alignment horizontal="left"/>
    </xf>
    <xf numFmtId="188" fontId="17" fillId="0" borderId="12" xfId="33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88" fontId="15" fillId="0" borderId="14" xfId="33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8" fontId="15" fillId="0" borderId="10" xfId="33" applyNumberFormat="1" applyFont="1" applyBorder="1" applyAlignment="1">
      <alignment horizontal="center"/>
    </xf>
    <xf numFmtId="188" fontId="75" fillId="0" borderId="0" xfId="33" applyNumberFormat="1" applyFont="1" applyFill="1" applyAlignment="1">
      <alignment horizontal="right"/>
    </xf>
    <xf numFmtId="188" fontId="75" fillId="0" borderId="23" xfId="33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43" fontId="78" fillId="0" borderId="14" xfId="33" applyFont="1" applyFill="1" applyBorder="1" applyAlignment="1">
      <alignment horizontal="center"/>
    </xf>
    <xf numFmtId="43" fontId="78" fillId="0" borderId="25" xfId="33" applyFont="1" applyFill="1" applyBorder="1" applyAlignment="1">
      <alignment horizontal="center"/>
    </xf>
    <xf numFmtId="188" fontId="78" fillId="0" borderId="22" xfId="33" applyNumberFormat="1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188" fontId="78" fillId="0" borderId="13" xfId="33" applyNumberFormat="1" applyFont="1" applyFill="1" applyBorder="1" applyAlignment="1">
      <alignment horizontal="center"/>
    </xf>
    <xf numFmtId="43" fontId="78" fillId="0" borderId="13" xfId="33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188" fontId="78" fillId="0" borderId="11" xfId="33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76" fillId="0" borderId="14" xfId="0" applyFont="1" applyFill="1" applyBorder="1" applyAlignment="1">
      <alignment/>
    </xf>
    <xf numFmtId="188" fontId="76" fillId="0" borderId="14" xfId="33" applyNumberFormat="1" applyFont="1" applyFill="1" applyBorder="1" applyAlignment="1">
      <alignment/>
    </xf>
    <xf numFmtId="188" fontId="76" fillId="0" borderId="0" xfId="33" applyNumberFormat="1" applyFont="1" applyFill="1" applyAlignment="1">
      <alignment/>
    </xf>
    <xf numFmtId="43" fontId="75" fillId="0" borderId="10" xfId="33" applyFont="1" applyFill="1" applyBorder="1" applyAlignment="1">
      <alignment/>
    </xf>
    <xf numFmtId="0" fontId="81" fillId="0" borderId="10" xfId="33" applyNumberFormat="1" applyFont="1" applyFill="1" applyBorder="1" applyAlignment="1">
      <alignment horizontal="center"/>
    </xf>
    <xf numFmtId="43" fontId="75" fillId="0" borderId="0" xfId="33" applyNumberFormat="1" applyFont="1" applyFill="1" applyAlignment="1">
      <alignment/>
    </xf>
    <xf numFmtId="0" fontId="78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188" fontId="76" fillId="0" borderId="10" xfId="33" applyNumberFormat="1" applyFont="1" applyFill="1" applyBorder="1" applyAlignment="1">
      <alignment/>
    </xf>
    <xf numFmtId="188" fontId="75" fillId="0" borderId="0" xfId="33" applyNumberFormat="1" applyFont="1" applyFill="1" applyAlignment="1">
      <alignment/>
    </xf>
    <xf numFmtId="0" fontId="75" fillId="0" borderId="0" xfId="0" applyFont="1" applyFill="1" applyAlignment="1">
      <alignment/>
    </xf>
    <xf numFmtId="0" fontId="82" fillId="0" borderId="10" xfId="0" applyFont="1" applyFill="1" applyBorder="1" applyAlignment="1">
      <alignment horizontal="center"/>
    </xf>
    <xf numFmtId="188" fontId="76" fillId="0" borderId="10" xfId="33" applyNumberFormat="1" applyFont="1" applyFill="1" applyBorder="1" applyAlignment="1">
      <alignment horizontal="center"/>
    </xf>
    <xf numFmtId="188" fontId="76" fillId="0" borderId="0" xfId="33" applyNumberFormat="1" applyFont="1" applyFill="1" applyAlignment="1">
      <alignment horizontal="center"/>
    </xf>
    <xf numFmtId="188" fontId="75" fillId="0" borderId="10" xfId="33" applyNumberFormat="1" applyFont="1" applyFill="1" applyBorder="1" applyAlignment="1">
      <alignment/>
    </xf>
    <xf numFmtId="0" fontId="82" fillId="0" borderId="23" xfId="0" applyFont="1" applyFill="1" applyBorder="1" applyAlignment="1">
      <alignment horizontal="center"/>
    </xf>
    <xf numFmtId="0" fontId="75" fillId="0" borderId="0" xfId="0" applyFont="1" applyFill="1" applyAlignment="1">
      <alignment vertical="center"/>
    </xf>
    <xf numFmtId="0" fontId="75" fillId="0" borderId="23" xfId="0" applyFont="1" applyFill="1" applyBorder="1" applyAlignment="1">
      <alignment horizontal="center"/>
    </xf>
    <xf numFmtId="188" fontId="75" fillId="0" borderId="10" xfId="33" applyNumberFormat="1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8" fillId="0" borderId="27" xfId="0" applyFont="1" applyFill="1" applyBorder="1" applyAlignment="1">
      <alignment horizontal="right"/>
    </xf>
    <xf numFmtId="0" fontId="75" fillId="0" borderId="28" xfId="0" applyFont="1" applyFill="1" applyBorder="1" applyAlignment="1">
      <alignment horizontal="center"/>
    </xf>
    <xf numFmtId="188" fontId="75" fillId="0" borderId="28" xfId="33" applyNumberFormat="1" applyFont="1" applyFill="1" applyBorder="1" applyAlignment="1">
      <alignment horizontal="center"/>
    </xf>
    <xf numFmtId="188" fontId="81" fillId="0" borderId="28" xfId="33" applyNumberFormat="1" applyFont="1" applyFill="1" applyBorder="1" applyAlignment="1">
      <alignment horizontal="center"/>
    </xf>
    <xf numFmtId="188" fontId="75" fillId="0" borderId="29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188" fontId="80" fillId="0" borderId="10" xfId="33" applyNumberFormat="1" applyFont="1" applyFill="1" applyBorder="1" applyAlignment="1">
      <alignment/>
    </xf>
    <xf numFmtId="198" fontId="75" fillId="0" borderId="0" xfId="33" applyNumberFormat="1" applyFont="1" applyFill="1" applyAlignment="1">
      <alignment/>
    </xf>
    <xf numFmtId="17" fontId="81" fillId="0" borderId="10" xfId="33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188" fontId="78" fillId="0" borderId="10" xfId="33" applyNumberFormat="1" applyFont="1" applyFill="1" applyBorder="1" applyAlignment="1">
      <alignment/>
    </xf>
    <xf numFmtId="0" fontId="78" fillId="0" borderId="30" xfId="0" applyFont="1" applyFill="1" applyBorder="1" applyAlignment="1">
      <alignment horizontal="center"/>
    </xf>
    <xf numFmtId="0" fontId="78" fillId="0" borderId="31" xfId="0" applyFont="1" applyFill="1" applyBorder="1" applyAlignment="1">
      <alignment horizontal="right"/>
    </xf>
    <xf numFmtId="0" fontId="75" fillId="0" borderId="30" xfId="0" applyFont="1" applyFill="1" applyBorder="1" applyAlignment="1">
      <alignment horizontal="center"/>
    </xf>
    <xf numFmtId="188" fontId="75" fillId="0" borderId="30" xfId="33" applyNumberFormat="1" applyFont="1" applyFill="1" applyBorder="1" applyAlignment="1">
      <alignment horizontal="center"/>
    </xf>
    <xf numFmtId="188" fontId="81" fillId="0" borderId="30" xfId="33" applyNumberFormat="1" applyFont="1" applyFill="1" applyBorder="1" applyAlignment="1">
      <alignment horizontal="center"/>
    </xf>
    <xf numFmtId="43" fontId="75" fillId="0" borderId="31" xfId="33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88" fontId="75" fillId="0" borderId="0" xfId="33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188" fontId="75" fillId="0" borderId="0" xfId="33" applyNumberFormat="1" applyFont="1" applyFill="1" applyBorder="1" applyAlignment="1">
      <alignment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/>
    </xf>
    <xf numFmtId="188" fontId="75" fillId="0" borderId="13" xfId="33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188" fontId="75" fillId="0" borderId="13" xfId="33" applyNumberFormat="1" applyFont="1" applyFill="1" applyBorder="1" applyAlignment="1">
      <alignment/>
    </xf>
    <xf numFmtId="0" fontId="81" fillId="0" borderId="13" xfId="33" applyNumberFormat="1" applyFont="1" applyFill="1" applyBorder="1" applyAlignment="1">
      <alignment horizontal="center"/>
    </xf>
    <xf numFmtId="188" fontId="75" fillId="0" borderId="32" xfId="33" applyNumberFormat="1" applyFont="1" applyFill="1" applyBorder="1" applyAlignment="1">
      <alignment horizontal="center"/>
    </xf>
    <xf numFmtId="188" fontId="75" fillId="0" borderId="30" xfId="33" applyNumberFormat="1" applyFont="1" applyFill="1" applyBorder="1" applyAlignment="1">
      <alignment/>
    </xf>
    <xf numFmtId="0" fontId="81" fillId="0" borderId="30" xfId="33" applyNumberFormat="1" applyFont="1" applyFill="1" applyBorder="1" applyAlignment="1">
      <alignment horizontal="center"/>
    </xf>
    <xf numFmtId="188" fontId="75" fillId="0" borderId="31" xfId="33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188" fontId="75" fillId="0" borderId="31" xfId="33" applyNumberFormat="1" applyFont="1" applyFill="1" applyBorder="1" applyAlignment="1">
      <alignment/>
    </xf>
    <xf numFmtId="188" fontId="75" fillId="0" borderId="0" xfId="33" applyNumberFormat="1" applyFont="1" applyFill="1" applyAlignment="1">
      <alignment horizontal="center"/>
    </xf>
    <xf numFmtId="188" fontId="75" fillId="0" borderId="11" xfId="33" applyNumberFormat="1" applyFont="1" applyFill="1" applyBorder="1" applyAlignment="1">
      <alignment horizontal="center"/>
    </xf>
    <xf numFmtId="0" fontId="78" fillId="0" borderId="28" xfId="0" applyFont="1" applyFill="1" applyBorder="1" applyAlignment="1">
      <alignment horizontal="center"/>
    </xf>
    <xf numFmtId="0" fontId="78" fillId="0" borderId="33" xfId="0" applyFont="1" applyFill="1" applyBorder="1" applyAlignment="1">
      <alignment horizontal="right"/>
    </xf>
    <xf numFmtId="188" fontId="75" fillId="0" borderId="28" xfId="33" applyNumberFormat="1" applyFont="1" applyFill="1" applyBorder="1" applyAlignment="1">
      <alignment/>
    </xf>
    <xf numFmtId="0" fontId="81" fillId="0" borderId="28" xfId="33" applyNumberFormat="1" applyFont="1" applyFill="1" applyBorder="1" applyAlignment="1">
      <alignment horizontal="center"/>
    </xf>
    <xf numFmtId="188" fontId="75" fillId="0" borderId="33" xfId="33" applyNumberFormat="1" applyFont="1" applyFill="1" applyBorder="1" applyAlignment="1">
      <alignment/>
    </xf>
    <xf numFmtId="3" fontId="75" fillId="0" borderId="10" xfId="0" applyNumberFormat="1" applyFont="1" applyFill="1" applyBorder="1" applyAlignment="1">
      <alignment horizontal="center"/>
    </xf>
    <xf numFmtId="188" fontId="83" fillId="0" borderId="10" xfId="33" applyNumberFormat="1" applyFont="1" applyFill="1" applyBorder="1" applyAlignment="1">
      <alignment/>
    </xf>
    <xf numFmtId="3" fontId="75" fillId="0" borderId="23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0" fontId="75" fillId="0" borderId="10" xfId="33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75" fillId="0" borderId="34" xfId="0" applyFont="1" applyFill="1" applyBorder="1" applyAlignment="1">
      <alignment/>
    </xf>
    <xf numFmtId="43" fontId="75" fillId="0" borderId="0" xfId="33" applyNumberFormat="1" applyFont="1" applyFill="1" applyAlignment="1">
      <alignment horizontal="center"/>
    </xf>
    <xf numFmtId="0" fontId="75" fillId="0" borderId="35" xfId="0" applyFont="1" applyFill="1" applyBorder="1" applyAlignment="1">
      <alignment horizontal="center"/>
    </xf>
    <xf numFmtId="188" fontId="80" fillId="0" borderId="23" xfId="33" applyNumberFormat="1" applyFont="1" applyFill="1" applyBorder="1" applyAlignment="1">
      <alignment/>
    </xf>
    <xf numFmtId="188" fontId="75" fillId="0" borderId="10" xfId="33" applyNumberFormat="1" applyFont="1" applyFill="1" applyBorder="1" applyAlignment="1">
      <alignment horizontal="right"/>
    </xf>
    <xf numFmtId="188" fontId="75" fillId="0" borderId="23" xfId="33" applyNumberFormat="1" applyFont="1" applyFill="1" applyBorder="1" applyAlignment="1">
      <alignment/>
    </xf>
    <xf numFmtId="0" fontId="75" fillId="0" borderId="36" xfId="0" applyFont="1" applyFill="1" applyBorder="1" applyAlignment="1">
      <alignment horizontal="center"/>
    </xf>
    <xf numFmtId="188" fontId="83" fillId="0" borderId="10" xfId="33" applyNumberFormat="1" applyFont="1" applyFill="1" applyBorder="1" applyAlignment="1">
      <alignment/>
    </xf>
    <xf numFmtId="188" fontId="83" fillId="0" borderId="23" xfId="33" applyNumberFormat="1" applyFont="1" applyFill="1" applyBorder="1" applyAlignment="1">
      <alignment/>
    </xf>
    <xf numFmtId="188" fontId="83" fillId="0" borderId="0" xfId="33" applyNumberFormat="1" applyFont="1" applyFill="1" applyBorder="1" applyAlignment="1">
      <alignment/>
    </xf>
    <xf numFmtId="188" fontId="75" fillId="0" borderId="35" xfId="33" applyNumberFormat="1" applyFont="1" applyFill="1" applyBorder="1" applyAlignment="1">
      <alignment horizontal="center"/>
    </xf>
    <xf numFmtId="188" fontId="75" fillId="0" borderId="29" xfId="33" applyNumberFormat="1" applyFont="1" applyFill="1" applyBorder="1" applyAlignment="1">
      <alignment horizontal="center"/>
    </xf>
    <xf numFmtId="188" fontId="75" fillId="0" borderId="33" xfId="33" applyNumberFormat="1" applyFont="1" applyFill="1" applyBorder="1" applyAlignment="1">
      <alignment horizontal="center"/>
    </xf>
    <xf numFmtId="188" fontId="78" fillId="0" borderId="30" xfId="33" applyNumberFormat="1" applyFont="1" applyFill="1" applyBorder="1" applyAlignment="1">
      <alignment horizontal="center"/>
    </xf>
    <xf numFmtId="188" fontId="78" fillId="0" borderId="35" xfId="33" applyNumberFormat="1" applyFont="1" applyFill="1" applyBorder="1" applyAlignment="1">
      <alignment horizontal="center"/>
    </xf>
    <xf numFmtId="0" fontId="85" fillId="0" borderId="30" xfId="33" applyNumberFormat="1" applyFont="1" applyFill="1" applyBorder="1" applyAlignment="1">
      <alignment horizontal="center"/>
    </xf>
    <xf numFmtId="43" fontId="78" fillId="0" borderId="31" xfId="33" applyNumberFormat="1" applyFont="1" applyFill="1" applyBorder="1" applyAlignment="1">
      <alignment horizontal="center"/>
    </xf>
    <xf numFmtId="0" fontId="80" fillId="0" borderId="0" xfId="0" applyFont="1" applyFill="1" applyAlignment="1">
      <alignment horizontal="left"/>
    </xf>
    <xf numFmtId="0" fontId="86" fillId="0" borderId="0" xfId="0" applyFont="1" applyFill="1" applyAlignment="1">
      <alignment horizontal="right"/>
    </xf>
    <xf numFmtId="188" fontId="86" fillId="0" borderId="0" xfId="33" applyNumberFormat="1" applyFont="1" applyFill="1" applyAlignment="1">
      <alignment horizontal="right"/>
    </xf>
    <xf numFmtId="43" fontId="87" fillId="0" borderId="0" xfId="33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43" fontId="75" fillId="0" borderId="0" xfId="33" applyNumberFormat="1" applyFont="1" applyFill="1" applyAlignment="1">
      <alignment horizontal="right"/>
    </xf>
    <xf numFmtId="43" fontId="76" fillId="0" borderId="0" xfId="33" applyFont="1" applyFill="1" applyAlignment="1">
      <alignment/>
    </xf>
    <xf numFmtId="0" fontId="75" fillId="0" borderId="0" xfId="0" applyFont="1" applyFill="1" applyAlignment="1">
      <alignment horizontal="right"/>
    </xf>
    <xf numFmtId="0" fontId="75" fillId="0" borderId="0" xfId="0" applyFont="1" applyFill="1" applyBorder="1" applyAlignment="1">
      <alignment horizontal="left"/>
    </xf>
    <xf numFmtId="49" fontId="78" fillId="0" borderId="0" xfId="3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12" borderId="37" xfId="0" applyFont="1" applyFill="1" applyBorder="1" applyAlignment="1">
      <alignment horizontal="center"/>
    </xf>
    <xf numFmtId="0" fontId="8" fillId="12" borderId="38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78" fillId="0" borderId="37" xfId="0" applyFont="1" applyFill="1" applyBorder="1" applyAlignment="1">
      <alignment horizontal="center"/>
    </xf>
    <xf numFmtId="0" fontId="78" fillId="0" borderId="24" xfId="0" applyFont="1" applyFill="1" applyBorder="1" applyAlignment="1">
      <alignment horizontal="center"/>
    </xf>
    <xf numFmtId="0" fontId="78" fillId="0" borderId="38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14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188" fontId="17" fillId="0" borderId="37" xfId="33" applyNumberFormat="1" applyFont="1" applyBorder="1" applyAlignment="1">
      <alignment horizontal="center"/>
    </xf>
    <xf numFmtId="188" fontId="17" fillId="0" borderId="24" xfId="33" applyNumberFormat="1" applyFont="1" applyBorder="1" applyAlignment="1">
      <alignment horizontal="center"/>
    </xf>
    <xf numFmtId="188" fontId="17" fillId="0" borderId="38" xfId="33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128</xdr:row>
      <xdr:rowOff>190500</xdr:rowOff>
    </xdr:from>
    <xdr:to>
      <xdr:col>9</xdr:col>
      <xdr:colOff>952500</xdr:colOff>
      <xdr:row>129</xdr:row>
      <xdr:rowOff>123825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0058400" y="37833300"/>
          <a:ext cx="1857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(อยู่ระหว่างการพิจารณาอุทธรณ์ กรมบัญชีกลาง)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70" zoomScaleNormal="70" zoomScalePageLayoutView="0" workbookViewId="0" topLeftCell="A1">
      <selection activeCell="G19" sqref="G19"/>
    </sheetView>
  </sheetViews>
  <sheetFormatPr defaultColWidth="9.140625" defaultRowHeight="21.75"/>
  <cols>
    <col min="1" max="1" width="69.8515625" style="0" customWidth="1"/>
    <col min="2" max="2" width="15.57421875" style="0" customWidth="1"/>
    <col min="3" max="3" width="16.421875" style="0" customWidth="1"/>
    <col min="12" max="12" width="9.140625" style="0" customWidth="1"/>
  </cols>
  <sheetData>
    <row r="1" spans="1:8" ht="25.5" customHeight="1">
      <c r="A1" s="256" t="s">
        <v>0</v>
      </c>
      <c r="B1" s="256"/>
      <c r="C1" s="256"/>
      <c r="D1" s="8"/>
      <c r="E1" s="8"/>
      <c r="F1" s="8"/>
      <c r="G1" s="8"/>
      <c r="H1" s="8"/>
    </row>
    <row r="2" spans="1:8" ht="23.25" customHeight="1">
      <c r="A2" s="257" t="s">
        <v>173</v>
      </c>
      <c r="B2" s="257"/>
      <c r="C2" s="257"/>
      <c r="D2" s="8"/>
      <c r="E2" s="8"/>
      <c r="F2" s="8"/>
      <c r="G2" s="8"/>
      <c r="H2" s="8"/>
    </row>
    <row r="3" spans="1:8" ht="24.75" customHeight="1">
      <c r="A3" s="8" t="s">
        <v>172</v>
      </c>
      <c r="B3" s="8"/>
      <c r="C3" s="8"/>
      <c r="D3" s="8"/>
      <c r="E3" s="8"/>
      <c r="F3" s="8"/>
      <c r="G3" s="8"/>
      <c r="H3" s="8"/>
    </row>
    <row r="4" spans="1:8" s="2" customFormat="1" ht="26.25" customHeight="1">
      <c r="A4" s="9" t="s">
        <v>59</v>
      </c>
      <c r="B4" s="9"/>
      <c r="C4" s="9"/>
      <c r="D4" s="8"/>
      <c r="E4" s="8"/>
      <c r="F4" s="8"/>
      <c r="G4" s="8"/>
      <c r="H4" s="8"/>
    </row>
    <row r="5" spans="1:8" ht="2.25" customHeight="1">
      <c r="A5" s="8"/>
      <c r="B5" s="8"/>
      <c r="C5" s="8"/>
      <c r="D5" s="8"/>
      <c r="E5" s="8"/>
      <c r="F5" s="8"/>
      <c r="G5" s="8"/>
      <c r="H5" s="8"/>
    </row>
    <row r="6" spans="1:8" s="2" customFormat="1" ht="34.5" customHeight="1">
      <c r="A6" s="10" t="s">
        <v>1</v>
      </c>
      <c r="B6" s="10" t="s">
        <v>2</v>
      </c>
      <c r="C6" s="10" t="s">
        <v>3</v>
      </c>
      <c r="D6" s="8"/>
      <c r="E6" s="8"/>
      <c r="F6" s="8"/>
      <c r="G6" s="8"/>
      <c r="H6" s="8"/>
    </row>
    <row r="7" spans="1:8" s="2" customFormat="1" ht="24">
      <c r="A7" s="11" t="s">
        <v>4</v>
      </c>
      <c r="B7" s="12"/>
      <c r="C7" s="12"/>
      <c r="D7" s="8"/>
      <c r="E7" s="8"/>
      <c r="F7" s="8"/>
      <c r="G7" s="8"/>
      <c r="H7" s="8"/>
    </row>
    <row r="8" spans="1:8" s="2" customFormat="1" ht="24.75">
      <c r="A8" s="12" t="s">
        <v>5</v>
      </c>
      <c r="B8" s="13" t="s">
        <v>71</v>
      </c>
      <c r="C8" s="13"/>
      <c r="D8" s="8"/>
      <c r="E8" s="8"/>
      <c r="F8" s="8"/>
      <c r="G8" s="8"/>
      <c r="H8" s="8"/>
    </row>
    <row r="9" spans="1:8" s="2" customFormat="1" ht="24.75">
      <c r="A9" s="12" t="s">
        <v>6</v>
      </c>
      <c r="B9" s="13" t="s">
        <v>71</v>
      </c>
      <c r="C9" s="13"/>
      <c r="D9" s="8"/>
      <c r="E9" s="8"/>
      <c r="F9" s="8"/>
      <c r="G9" s="8"/>
      <c r="H9" s="8"/>
    </row>
    <row r="10" spans="1:8" s="2" customFormat="1" ht="24.75">
      <c r="A10" s="12" t="s">
        <v>7</v>
      </c>
      <c r="B10" s="13" t="s">
        <v>71</v>
      </c>
      <c r="C10" s="13"/>
      <c r="D10" s="8"/>
      <c r="E10" s="8"/>
      <c r="F10" s="8"/>
      <c r="G10" s="8"/>
      <c r="H10" s="8"/>
    </row>
    <row r="11" spans="1:8" s="2" customFormat="1" ht="24.75">
      <c r="A11" s="12" t="s">
        <v>8</v>
      </c>
      <c r="B11" s="13" t="s">
        <v>71</v>
      </c>
      <c r="C11" s="13"/>
      <c r="D11" s="8"/>
      <c r="E11" s="8"/>
      <c r="F11" s="8"/>
      <c r="G11" s="8"/>
      <c r="H11" s="8"/>
    </row>
    <row r="12" spans="1:8" s="2" customFormat="1" ht="24.75">
      <c r="A12" s="12" t="s">
        <v>9</v>
      </c>
      <c r="B12" s="13" t="s">
        <v>71</v>
      </c>
      <c r="C12" s="13"/>
      <c r="D12" s="8"/>
      <c r="E12" s="8"/>
      <c r="F12" s="8"/>
      <c r="G12" s="8"/>
      <c r="H12" s="8"/>
    </row>
    <row r="13" spans="1:8" s="2" customFormat="1" ht="24.75">
      <c r="A13" s="12" t="s">
        <v>10</v>
      </c>
      <c r="B13" s="13" t="s">
        <v>71</v>
      </c>
      <c r="C13" s="13"/>
      <c r="D13" s="8"/>
      <c r="E13" s="8"/>
      <c r="F13" s="8"/>
      <c r="G13" s="8"/>
      <c r="H13" s="8"/>
    </row>
    <row r="14" spans="1:8" s="2" customFormat="1" ht="24">
      <c r="A14" s="14" t="s">
        <v>11</v>
      </c>
      <c r="B14" s="13"/>
      <c r="C14" s="13"/>
      <c r="D14" s="8"/>
      <c r="E14" s="8"/>
      <c r="F14" s="8"/>
      <c r="G14" s="8"/>
      <c r="H14" s="8"/>
    </row>
    <row r="15" spans="1:8" ht="23.25">
      <c r="A15" s="11" t="s">
        <v>12</v>
      </c>
      <c r="B15" s="13"/>
      <c r="C15" s="13"/>
      <c r="D15" s="8"/>
      <c r="E15" s="8"/>
      <c r="F15" s="8"/>
      <c r="G15" s="8"/>
      <c r="H15" s="8"/>
    </row>
    <row r="16" spans="1:8" ht="24">
      <c r="A16" s="12" t="s">
        <v>13</v>
      </c>
      <c r="B16" s="13" t="s">
        <v>71</v>
      </c>
      <c r="C16" s="13"/>
      <c r="D16" s="8"/>
      <c r="E16" s="8"/>
      <c r="F16" s="8"/>
      <c r="G16" s="8"/>
      <c r="H16" s="8"/>
    </row>
    <row r="17" spans="1:8" ht="24">
      <c r="A17" s="12" t="s">
        <v>14</v>
      </c>
      <c r="B17" s="13" t="s">
        <v>71</v>
      </c>
      <c r="C17" s="13"/>
      <c r="D17" s="8"/>
      <c r="E17" s="8"/>
      <c r="F17" s="8"/>
      <c r="G17" s="8"/>
      <c r="H17" s="8"/>
    </row>
    <row r="18" spans="1:8" ht="24">
      <c r="A18" s="12" t="s">
        <v>171</v>
      </c>
      <c r="B18" s="13" t="s">
        <v>71</v>
      </c>
      <c r="C18" s="13"/>
      <c r="D18" s="8"/>
      <c r="E18" s="8"/>
      <c r="F18" s="8"/>
      <c r="G18" s="8"/>
      <c r="H18" s="8"/>
    </row>
    <row r="19" spans="1:8" ht="23.25">
      <c r="A19" s="12" t="s">
        <v>170</v>
      </c>
      <c r="B19" s="13"/>
      <c r="C19" s="13"/>
      <c r="D19" s="8"/>
      <c r="E19" s="8"/>
      <c r="F19" s="8"/>
      <c r="G19" s="8"/>
      <c r="H19" s="8"/>
    </row>
    <row r="20" spans="1:8" ht="24">
      <c r="A20" s="12" t="s">
        <v>15</v>
      </c>
      <c r="B20" s="13" t="s">
        <v>71</v>
      </c>
      <c r="C20" s="13"/>
      <c r="D20" s="8"/>
      <c r="E20" s="8"/>
      <c r="F20" s="8"/>
      <c r="G20" s="8"/>
      <c r="H20" s="8"/>
    </row>
    <row r="21" spans="1:8" ht="23.25">
      <c r="A21" s="14" t="s">
        <v>16</v>
      </c>
      <c r="B21" s="13" t="s">
        <v>54</v>
      </c>
      <c r="C21" s="13"/>
      <c r="D21" s="8"/>
      <c r="E21" s="8"/>
      <c r="F21" s="8"/>
      <c r="G21" s="8"/>
      <c r="H21" s="8"/>
    </row>
    <row r="22" spans="1:8" ht="24">
      <c r="A22" s="12" t="s">
        <v>17</v>
      </c>
      <c r="B22" s="13" t="s">
        <v>71</v>
      </c>
      <c r="C22" s="13"/>
      <c r="D22" s="8"/>
      <c r="E22" s="8"/>
      <c r="F22" s="8"/>
      <c r="G22" s="8"/>
      <c r="H22" s="8"/>
    </row>
    <row r="23" spans="1:8" ht="23.25">
      <c r="A23" s="14" t="s">
        <v>18</v>
      </c>
      <c r="B23" s="13"/>
      <c r="C23" s="13"/>
      <c r="D23" s="8"/>
      <c r="E23" s="8"/>
      <c r="F23" s="8"/>
      <c r="G23" s="8"/>
      <c r="H23" s="8"/>
    </row>
    <row r="24" spans="1:8" ht="24">
      <c r="A24" s="12" t="s">
        <v>19</v>
      </c>
      <c r="B24" s="13" t="s">
        <v>71</v>
      </c>
      <c r="C24" s="13"/>
      <c r="D24" s="8"/>
      <c r="E24" s="8"/>
      <c r="F24" s="8"/>
      <c r="G24" s="8"/>
      <c r="H24" s="8"/>
    </row>
    <row r="25" spans="1:8" ht="24">
      <c r="A25" s="12" t="s">
        <v>20</v>
      </c>
      <c r="B25" s="13" t="s">
        <v>71</v>
      </c>
      <c r="C25" s="13"/>
      <c r="D25" s="8"/>
      <c r="E25" s="8"/>
      <c r="F25" s="8"/>
      <c r="G25" s="8"/>
      <c r="H25" s="8"/>
    </row>
    <row r="26" spans="1:8" ht="24">
      <c r="A26" s="12" t="s">
        <v>21</v>
      </c>
      <c r="B26" s="13" t="s">
        <v>71</v>
      </c>
      <c r="C26" s="13"/>
      <c r="D26" s="8"/>
      <c r="E26" s="8"/>
      <c r="F26" s="8"/>
      <c r="G26" s="8"/>
      <c r="H26" s="8"/>
    </row>
    <row r="27" spans="1:8" ht="24">
      <c r="A27" s="12" t="s">
        <v>22</v>
      </c>
      <c r="B27" s="13" t="s">
        <v>71</v>
      </c>
      <c r="C27" s="13"/>
      <c r="D27" s="8"/>
      <c r="E27" s="8"/>
      <c r="F27" s="8"/>
      <c r="G27" s="8"/>
      <c r="H27" s="8"/>
    </row>
    <row r="28" spans="1:8" ht="24">
      <c r="A28" s="12" t="s">
        <v>55</v>
      </c>
      <c r="B28" s="13" t="s">
        <v>71</v>
      </c>
      <c r="C28" s="13"/>
      <c r="D28" s="8"/>
      <c r="E28" s="8"/>
      <c r="F28" s="8"/>
      <c r="G28" s="8"/>
      <c r="H28" s="8"/>
    </row>
    <row r="29" spans="1:8" ht="24">
      <c r="A29" s="12" t="s">
        <v>23</v>
      </c>
      <c r="B29" s="13" t="s">
        <v>71</v>
      </c>
      <c r="C29" s="13"/>
      <c r="D29" s="8"/>
      <c r="E29" s="8"/>
      <c r="F29" s="8"/>
      <c r="G29" s="8"/>
      <c r="H29" s="8"/>
    </row>
    <row r="30" spans="1:8" ht="24">
      <c r="A30" s="12" t="s">
        <v>24</v>
      </c>
      <c r="B30" s="13" t="s">
        <v>71</v>
      </c>
      <c r="C30" s="13"/>
      <c r="D30" s="8"/>
      <c r="E30" s="8"/>
      <c r="F30" s="8"/>
      <c r="G30" s="8"/>
      <c r="H30" s="8"/>
    </row>
    <row r="31" spans="1:8" ht="24">
      <c r="A31" s="12" t="s">
        <v>269</v>
      </c>
      <c r="B31" s="13"/>
      <c r="C31" s="13" t="s">
        <v>71</v>
      </c>
      <c r="D31" s="8"/>
      <c r="E31" s="8"/>
      <c r="F31" s="8"/>
      <c r="G31" s="8"/>
      <c r="H31" s="8"/>
    </row>
    <row r="32" spans="1:8" ht="23.25">
      <c r="A32" s="15"/>
      <c r="B32" s="15"/>
      <c r="C32" s="15"/>
      <c r="D32" s="8"/>
      <c r="E32" s="8"/>
      <c r="F32" s="8"/>
      <c r="G32" s="8"/>
      <c r="H32" s="8"/>
    </row>
    <row r="33" spans="1:8" ht="23.25">
      <c r="A33" s="8"/>
      <c r="B33" s="8"/>
      <c r="C33" s="8"/>
      <c r="D33" s="8"/>
      <c r="E33" s="8"/>
      <c r="F33" s="8"/>
      <c r="G33" s="8"/>
      <c r="H33" s="8"/>
    </row>
  </sheetData>
  <sheetProtection/>
  <mergeCells count="2">
    <mergeCell ref="A1:C1"/>
    <mergeCell ref="A2:C2"/>
  </mergeCells>
  <printOptions/>
  <pageMargins left="0.56" right="0.38" top="0.54" bottom="0.5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7"/>
  <sheetViews>
    <sheetView showGridLines="0" zoomScale="70" zoomScaleNormal="70" zoomScalePageLayoutView="0" workbookViewId="0" topLeftCell="A1">
      <selection activeCell="J27" sqref="J27"/>
    </sheetView>
  </sheetViews>
  <sheetFormatPr defaultColWidth="9.140625" defaultRowHeight="21.75"/>
  <cols>
    <col min="1" max="1" width="49.28125" style="0" customWidth="1"/>
    <col min="2" max="2" width="8.140625" style="0" customWidth="1"/>
    <col min="3" max="3" width="12.7109375" style="0" customWidth="1"/>
    <col min="4" max="4" width="9.00390625" style="0" customWidth="1"/>
    <col min="5" max="5" width="12.57421875" style="0" customWidth="1"/>
    <col min="6" max="6" width="9.421875" style="0" customWidth="1"/>
    <col min="7" max="7" width="12.8515625" style="0" customWidth="1"/>
    <col min="8" max="8" width="9.421875" style="0" customWidth="1"/>
    <col min="9" max="9" width="13.00390625" style="0" customWidth="1"/>
    <col min="10" max="10" width="8.57421875" style="0" customWidth="1"/>
    <col min="11" max="11" width="11.57421875" style="0" customWidth="1"/>
    <col min="12" max="12" width="9.7109375" style="0" customWidth="1"/>
    <col min="13" max="13" width="13.00390625" style="0" customWidth="1"/>
  </cols>
  <sheetData>
    <row r="1" spans="1:20" ht="30" customHeight="1">
      <c r="A1" s="256" t="s">
        <v>25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7"/>
      <c r="O1" s="7"/>
      <c r="P1" s="7"/>
      <c r="Q1" s="7"/>
      <c r="R1" s="7"/>
      <c r="S1" s="7"/>
      <c r="T1" s="7"/>
    </row>
    <row r="2" spans="1:20" ht="24.75" customHeight="1">
      <c r="A2" s="8" t="s">
        <v>175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</row>
    <row r="3" spans="1:20" ht="23.25">
      <c r="A3" s="8" t="s">
        <v>176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</row>
    <row r="4" spans="1:20" ht="23.25">
      <c r="A4" s="16" t="s">
        <v>60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</row>
    <row r="5" spans="1:20" ht="23.2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</row>
    <row r="6" spans="1:20" ht="23.25">
      <c r="A6" s="8" t="s">
        <v>367</v>
      </c>
      <c r="B6" s="8"/>
      <c r="C6" s="8"/>
      <c r="D6" s="8"/>
      <c r="E6" s="8"/>
      <c r="F6" s="8"/>
      <c r="G6" s="8" t="s">
        <v>54</v>
      </c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</row>
    <row r="7" spans="1:20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7"/>
      <c r="S7" s="7"/>
      <c r="T7" s="7"/>
    </row>
    <row r="8" spans="1:20" ht="23.25">
      <c r="A8" s="16" t="s">
        <v>177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7"/>
      <c r="R8" s="7"/>
      <c r="S8" s="7"/>
      <c r="T8" s="7"/>
    </row>
    <row r="9" spans="1:20" ht="23.25">
      <c r="A9" s="8" t="s">
        <v>178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  <c r="O9" s="7"/>
      <c r="P9" s="7"/>
      <c r="Q9" s="7"/>
      <c r="R9" s="7"/>
      <c r="S9" s="7"/>
      <c r="T9" s="7"/>
    </row>
    <row r="10" spans="1:20" s="2" customFormat="1" ht="24">
      <c r="A10" s="260" t="s">
        <v>27</v>
      </c>
      <c r="B10" s="258" t="s">
        <v>126</v>
      </c>
      <c r="C10" s="259"/>
      <c r="D10" s="258" t="s">
        <v>127</v>
      </c>
      <c r="E10" s="259"/>
      <c r="F10" s="258" t="s">
        <v>108</v>
      </c>
      <c r="G10" s="259"/>
      <c r="H10" s="258" t="s">
        <v>128</v>
      </c>
      <c r="I10" s="259"/>
      <c r="J10" s="258" t="s">
        <v>174</v>
      </c>
      <c r="K10" s="259"/>
      <c r="L10" s="258" t="s">
        <v>30</v>
      </c>
      <c r="M10" s="259"/>
      <c r="N10" s="8"/>
      <c r="O10" s="8"/>
      <c r="P10" s="8"/>
      <c r="Q10" s="8"/>
      <c r="R10" s="8"/>
      <c r="S10" s="8"/>
      <c r="T10" s="8"/>
    </row>
    <row r="11" spans="1:20" s="2" customFormat="1" ht="21.75" customHeight="1">
      <c r="A11" s="261"/>
      <c r="B11" s="24" t="s">
        <v>57</v>
      </c>
      <c r="C11" s="24" t="s">
        <v>29</v>
      </c>
      <c r="D11" s="24" t="s">
        <v>57</v>
      </c>
      <c r="E11" s="24" t="s">
        <v>29</v>
      </c>
      <c r="F11" s="24" t="s">
        <v>57</v>
      </c>
      <c r="G11" s="24" t="s">
        <v>29</v>
      </c>
      <c r="H11" s="24" t="s">
        <v>57</v>
      </c>
      <c r="I11" s="24" t="s">
        <v>29</v>
      </c>
      <c r="J11" s="24" t="s">
        <v>57</v>
      </c>
      <c r="K11" s="24" t="s">
        <v>29</v>
      </c>
      <c r="L11" s="24" t="s">
        <v>57</v>
      </c>
      <c r="M11" s="24" t="s">
        <v>29</v>
      </c>
      <c r="N11" s="8"/>
      <c r="O11" s="8"/>
      <c r="P11" s="8"/>
      <c r="Q11" s="8"/>
      <c r="R11" s="8"/>
      <c r="S11" s="8"/>
      <c r="T11" s="8"/>
    </row>
    <row r="12" spans="1:20" s="2" customFormat="1" ht="23.25" customHeight="1">
      <c r="A12" s="262"/>
      <c r="B12" s="72" t="s">
        <v>41</v>
      </c>
      <c r="C12" s="34"/>
      <c r="D12" s="72" t="s">
        <v>41</v>
      </c>
      <c r="E12" s="34"/>
      <c r="F12" s="72" t="s">
        <v>41</v>
      </c>
      <c r="G12" s="34"/>
      <c r="H12" s="72" t="s">
        <v>41</v>
      </c>
      <c r="I12" s="34"/>
      <c r="J12" s="72" t="s">
        <v>41</v>
      </c>
      <c r="K12" s="34"/>
      <c r="L12" s="17" t="s">
        <v>41</v>
      </c>
      <c r="M12" s="34"/>
      <c r="N12" s="8"/>
      <c r="O12" s="8"/>
      <c r="P12" s="8"/>
      <c r="Q12" s="8"/>
      <c r="R12" s="8"/>
      <c r="S12" s="8"/>
      <c r="T12" s="8"/>
    </row>
    <row r="13" spans="1:20" s="2" customFormat="1" ht="24">
      <c r="A13" s="41" t="s">
        <v>100</v>
      </c>
      <c r="B13" s="82">
        <v>6</v>
      </c>
      <c r="C13" s="83">
        <v>190000</v>
      </c>
      <c r="D13" s="82">
        <v>6</v>
      </c>
      <c r="E13" s="83">
        <v>190000</v>
      </c>
      <c r="F13" s="84">
        <v>6</v>
      </c>
      <c r="G13" s="85">
        <v>180000</v>
      </c>
      <c r="H13" s="84">
        <v>6</v>
      </c>
      <c r="I13" s="85">
        <v>180000</v>
      </c>
      <c r="J13" s="84">
        <v>6</v>
      </c>
      <c r="K13" s="85">
        <v>140000</v>
      </c>
      <c r="L13" s="96">
        <f>B13+D13+F13+H13+J13</f>
        <v>30</v>
      </c>
      <c r="M13" s="83">
        <f>C13+E13+G13+I13+K13</f>
        <v>880000</v>
      </c>
      <c r="N13" s="8"/>
      <c r="O13" s="8"/>
      <c r="P13" s="8"/>
      <c r="Q13" s="8"/>
      <c r="R13" s="8"/>
      <c r="S13" s="8"/>
      <c r="T13" s="8"/>
    </row>
    <row r="14" spans="1:20" s="2" customFormat="1" ht="24">
      <c r="A14" s="42" t="s">
        <v>75</v>
      </c>
      <c r="B14" s="86">
        <v>6</v>
      </c>
      <c r="C14" s="87">
        <v>5892700</v>
      </c>
      <c r="D14" s="86">
        <v>10</v>
      </c>
      <c r="E14" s="87">
        <v>6568700</v>
      </c>
      <c r="F14" s="88">
        <v>8</v>
      </c>
      <c r="G14" s="89">
        <v>6163300</v>
      </c>
      <c r="H14" s="88">
        <v>8</v>
      </c>
      <c r="I14" s="89">
        <v>6163300</v>
      </c>
      <c r="J14" s="88">
        <v>8</v>
      </c>
      <c r="K14" s="89">
        <v>6163300</v>
      </c>
      <c r="L14" s="86">
        <f>B14+D14+F14+H14+J14</f>
        <v>40</v>
      </c>
      <c r="M14" s="87">
        <f aca="true" t="shared" si="0" ref="M14:M23">C14+E14+G14+I14+K14</f>
        <v>30951300</v>
      </c>
      <c r="N14" s="8"/>
      <c r="O14" s="8"/>
      <c r="P14" s="8"/>
      <c r="Q14" s="8"/>
      <c r="R14" s="8"/>
      <c r="S14" s="8"/>
      <c r="T14" s="8"/>
    </row>
    <row r="15" spans="1:20" s="2" customFormat="1" ht="24">
      <c r="A15" s="42" t="s">
        <v>76</v>
      </c>
      <c r="B15" s="86">
        <v>2</v>
      </c>
      <c r="C15" s="87">
        <v>50000</v>
      </c>
      <c r="D15" s="86">
        <v>2</v>
      </c>
      <c r="E15" s="87">
        <v>50000</v>
      </c>
      <c r="F15" s="88">
        <v>9</v>
      </c>
      <c r="G15" s="89">
        <v>4324000</v>
      </c>
      <c r="H15" s="112">
        <v>12</v>
      </c>
      <c r="I15" s="113">
        <v>6564000</v>
      </c>
      <c r="J15" s="88">
        <v>11</v>
      </c>
      <c r="K15" s="89">
        <v>5564000</v>
      </c>
      <c r="L15" s="86">
        <f aca="true" t="shared" si="1" ref="L15:L23">B15+D15+F15+H15+J15</f>
        <v>36</v>
      </c>
      <c r="M15" s="87">
        <f t="shared" si="0"/>
        <v>16552000</v>
      </c>
      <c r="N15" s="8"/>
      <c r="O15" s="8"/>
      <c r="P15" s="8"/>
      <c r="Q15" s="8"/>
      <c r="R15" s="8"/>
      <c r="S15" s="8"/>
      <c r="T15" s="8"/>
    </row>
    <row r="16" spans="1:20" s="2" customFormat="1" ht="24">
      <c r="A16" s="42" t="s">
        <v>77</v>
      </c>
      <c r="B16" s="86">
        <v>13</v>
      </c>
      <c r="C16" s="87">
        <v>15450000</v>
      </c>
      <c r="D16" s="86">
        <v>14</v>
      </c>
      <c r="E16" s="87">
        <v>15464000</v>
      </c>
      <c r="F16" s="88">
        <v>10</v>
      </c>
      <c r="G16" s="89">
        <v>14630000</v>
      </c>
      <c r="H16" s="88">
        <v>10</v>
      </c>
      <c r="I16" s="89">
        <v>14630000</v>
      </c>
      <c r="J16" s="88">
        <v>10</v>
      </c>
      <c r="K16" s="89">
        <v>14630000</v>
      </c>
      <c r="L16" s="86">
        <f t="shared" si="1"/>
        <v>57</v>
      </c>
      <c r="M16" s="87">
        <f t="shared" si="0"/>
        <v>74804000</v>
      </c>
      <c r="N16" s="8"/>
      <c r="O16" s="8"/>
      <c r="P16" s="8"/>
      <c r="Q16" s="8"/>
      <c r="R16" s="8"/>
      <c r="S16" s="8"/>
      <c r="T16" s="8"/>
    </row>
    <row r="17" spans="1:20" s="2" customFormat="1" ht="24">
      <c r="A17" s="42" t="s">
        <v>101</v>
      </c>
      <c r="B17" s="86">
        <v>11</v>
      </c>
      <c r="C17" s="89">
        <v>1422500</v>
      </c>
      <c r="D17" s="88">
        <v>12</v>
      </c>
      <c r="E17" s="89">
        <v>1672500</v>
      </c>
      <c r="F17" s="88">
        <v>8</v>
      </c>
      <c r="G17" s="89">
        <v>1470000</v>
      </c>
      <c r="H17" s="88">
        <v>8</v>
      </c>
      <c r="I17" s="89">
        <v>1470000</v>
      </c>
      <c r="J17" s="88">
        <v>9</v>
      </c>
      <c r="K17" s="89">
        <v>1770000</v>
      </c>
      <c r="L17" s="86">
        <f t="shared" si="1"/>
        <v>48</v>
      </c>
      <c r="M17" s="87">
        <f t="shared" si="0"/>
        <v>7805000</v>
      </c>
      <c r="N17" s="8"/>
      <c r="O17" s="8"/>
      <c r="P17" s="8"/>
      <c r="Q17" s="8"/>
      <c r="R17" s="8"/>
      <c r="S17" s="8"/>
      <c r="T17" s="8"/>
    </row>
    <row r="18" spans="1:20" s="2" customFormat="1" ht="24">
      <c r="A18" s="42" t="s">
        <v>102</v>
      </c>
      <c r="B18" s="86">
        <v>44</v>
      </c>
      <c r="C18" s="89">
        <v>18417200</v>
      </c>
      <c r="D18" s="88">
        <v>44</v>
      </c>
      <c r="E18" s="89">
        <v>22286680</v>
      </c>
      <c r="F18" s="88">
        <v>31</v>
      </c>
      <c r="G18" s="89">
        <v>12639980</v>
      </c>
      <c r="H18" s="112">
        <v>44</v>
      </c>
      <c r="I18" s="113">
        <v>19440486</v>
      </c>
      <c r="J18" s="88">
        <v>28</v>
      </c>
      <c r="K18" s="89">
        <v>19788194</v>
      </c>
      <c r="L18" s="86">
        <f t="shared" si="1"/>
        <v>191</v>
      </c>
      <c r="M18" s="87">
        <f t="shared" si="0"/>
        <v>92572540</v>
      </c>
      <c r="N18" s="8"/>
      <c r="O18" s="8"/>
      <c r="P18" s="8"/>
      <c r="Q18" s="8"/>
      <c r="R18" s="8"/>
      <c r="S18" s="8"/>
      <c r="T18" s="8"/>
    </row>
    <row r="19" spans="1:20" s="2" customFormat="1" ht="24">
      <c r="A19" s="42" t="s">
        <v>103</v>
      </c>
      <c r="B19" s="86">
        <v>7</v>
      </c>
      <c r="C19" s="87">
        <v>640000</v>
      </c>
      <c r="D19" s="86">
        <v>7</v>
      </c>
      <c r="E19" s="87">
        <v>640000</v>
      </c>
      <c r="F19" s="88">
        <v>5</v>
      </c>
      <c r="G19" s="89">
        <v>440000</v>
      </c>
      <c r="H19" s="112">
        <v>6</v>
      </c>
      <c r="I19" s="113">
        <v>610000</v>
      </c>
      <c r="J19" s="88">
        <v>6</v>
      </c>
      <c r="K19" s="89">
        <v>610000</v>
      </c>
      <c r="L19" s="86">
        <f t="shared" si="1"/>
        <v>31</v>
      </c>
      <c r="M19" s="87">
        <f t="shared" si="0"/>
        <v>2940000</v>
      </c>
      <c r="N19" s="8"/>
      <c r="O19" s="8"/>
      <c r="P19" s="8"/>
      <c r="Q19" s="8"/>
      <c r="R19" s="8"/>
      <c r="S19" s="8"/>
      <c r="T19" s="8"/>
    </row>
    <row r="20" spans="1:20" s="2" customFormat="1" ht="24">
      <c r="A20" s="42" t="s">
        <v>104</v>
      </c>
      <c r="B20" s="86">
        <v>16</v>
      </c>
      <c r="C20" s="87">
        <v>1282000</v>
      </c>
      <c r="D20" s="86">
        <v>20</v>
      </c>
      <c r="E20" s="87">
        <v>1484000</v>
      </c>
      <c r="F20" s="88">
        <v>15</v>
      </c>
      <c r="G20" s="89">
        <v>1297000</v>
      </c>
      <c r="H20" s="112">
        <v>15</v>
      </c>
      <c r="I20" s="113">
        <v>847000</v>
      </c>
      <c r="J20" s="88">
        <v>16</v>
      </c>
      <c r="K20" s="89">
        <v>997000</v>
      </c>
      <c r="L20" s="86">
        <f t="shared" si="1"/>
        <v>82</v>
      </c>
      <c r="M20" s="87">
        <f t="shared" si="0"/>
        <v>5907000</v>
      </c>
      <c r="N20" s="8"/>
      <c r="O20" s="8"/>
      <c r="P20" s="8"/>
      <c r="Q20" s="8"/>
      <c r="R20" s="8"/>
      <c r="S20" s="8"/>
      <c r="T20" s="8"/>
    </row>
    <row r="21" spans="1:20" s="2" customFormat="1" ht="24">
      <c r="A21" s="42" t="s">
        <v>105</v>
      </c>
      <c r="B21" s="86">
        <v>4</v>
      </c>
      <c r="C21" s="87">
        <v>410000</v>
      </c>
      <c r="D21" s="86">
        <v>4</v>
      </c>
      <c r="E21" s="87">
        <v>410000</v>
      </c>
      <c r="F21" s="88">
        <v>3</v>
      </c>
      <c r="G21" s="89">
        <v>390000</v>
      </c>
      <c r="H21" s="88">
        <v>5</v>
      </c>
      <c r="I21" s="89">
        <v>2940000</v>
      </c>
      <c r="J21" s="88">
        <v>5</v>
      </c>
      <c r="K21" s="89">
        <v>540000</v>
      </c>
      <c r="L21" s="86">
        <f>B21+D21+F21+H21+J21</f>
        <v>21</v>
      </c>
      <c r="M21" s="87">
        <f t="shared" si="0"/>
        <v>4690000</v>
      </c>
      <c r="N21" s="8"/>
      <c r="O21" s="8"/>
      <c r="P21" s="8"/>
      <c r="Q21" s="8"/>
      <c r="R21" s="8"/>
      <c r="S21" s="8"/>
      <c r="T21" s="8"/>
    </row>
    <row r="22" spans="1:20" s="2" customFormat="1" ht="24">
      <c r="A22" s="43" t="s">
        <v>106</v>
      </c>
      <c r="B22" s="90">
        <v>1</v>
      </c>
      <c r="C22" s="91">
        <v>30000</v>
      </c>
      <c r="D22" s="90">
        <v>1</v>
      </c>
      <c r="E22" s="91">
        <v>30000</v>
      </c>
      <c r="F22" s="92">
        <v>1</v>
      </c>
      <c r="G22" s="93">
        <v>30000</v>
      </c>
      <c r="H22" s="92">
        <v>1</v>
      </c>
      <c r="I22" s="93">
        <v>30000</v>
      </c>
      <c r="J22" s="92">
        <v>1</v>
      </c>
      <c r="K22" s="93">
        <v>30000</v>
      </c>
      <c r="L22" s="90">
        <f t="shared" si="1"/>
        <v>5</v>
      </c>
      <c r="M22" s="91">
        <f t="shared" si="0"/>
        <v>150000</v>
      </c>
      <c r="N22" s="8"/>
      <c r="O22" s="8"/>
      <c r="P22" s="8"/>
      <c r="Q22" s="8"/>
      <c r="R22" s="8"/>
      <c r="S22" s="8"/>
      <c r="T22" s="8"/>
    </row>
    <row r="23" spans="1:20" s="2" customFormat="1" ht="41.25" customHeight="1">
      <c r="A23" s="20" t="s">
        <v>30</v>
      </c>
      <c r="B23" s="94">
        <f aca="true" t="shared" si="2" ref="B23:K23">SUM(B13:B22)</f>
        <v>110</v>
      </c>
      <c r="C23" s="95">
        <f t="shared" si="2"/>
        <v>43784400</v>
      </c>
      <c r="D23" s="94">
        <f t="shared" si="2"/>
        <v>120</v>
      </c>
      <c r="E23" s="95">
        <f t="shared" si="2"/>
        <v>48795880</v>
      </c>
      <c r="F23" s="94">
        <f t="shared" si="2"/>
        <v>96</v>
      </c>
      <c r="G23" s="95">
        <f t="shared" si="2"/>
        <v>41564280</v>
      </c>
      <c r="H23" s="94">
        <f t="shared" si="2"/>
        <v>115</v>
      </c>
      <c r="I23" s="95">
        <f t="shared" si="2"/>
        <v>52874786</v>
      </c>
      <c r="J23" s="95">
        <f t="shared" si="2"/>
        <v>100</v>
      </c>
      <c r="K23" s="95">
        <f t="shared" si="2"/>
        <v>50232494</v>
      </c>
      <c r="L23" s="94">
        <f t="shared" si="1"/>
        <v>541</v>
      </c>
      <c r="M23" s="95">
        <f t="shared" si="0"/>
        <v>237251840</v>
      </c>
      <c r="N23" s="8"/>
      <c r="O23" s="8"/>
      <c r="P23" s="8"/>
      <c r="Q23" s="8"/>
      <c r="R23" s="8"/>
      <c r="S23" s="8"/>
      <c r="T23" s="8"/>
    </row>
    <row r="24" spans="1:13" ht="23.25">
      <c r="A24" s="4"/>
      <c r="B24" s="3"/>
      <c r="C24" s="5"/>
      <c r="D24" s="3"/>
      <c r="E24" s="5"/>
      <c r="F24" s="3"/>
      <c r="G24" s="3"/>
      <c r="H24" s="3"/>
      <c r="I24" s="3"/>
      <c r="J24" s="3"/>
      <c r="K24" s="3"/>
      <c r="L24" s="3"/>
      <c r="M24" s="3"/>
    </row>
    <row r="25" ht="21.75">
      <c r="A25" s="55" t="s">
        <v>363</v>
      </c>
    </row>
    <row r="26" ht="21.75">
      <c r="A26" s="55" t="s">
        <v>364</v>
      </c>
    </row>
    <row r="27" ht="21.75">
      <c r="A27" s="55" t="s">
        <v>365</v>
      </c>
    </row>
  </sheetData>
  <sheetProtection/>
  <mergeCells count="8">
    <mergeCell ref="L10:M10"/>
    <mergeCell ref="A1:M1"/>
    <mergeCell ref="B10:C10"/>
    <mergeCell ref="D10:E10"/>
    <mergeCell ref="F10:G10"/>
    <mergeCell ref="H10:I10"/>
    <mergeCell ref="J10:K10"/>
    <mergeCell ref="A10:A12"/>
  </mergeCells>
  <printOptions/>
  <pageMargins left="0.2755905511811024" right="0.22" top="0.4330708661417323" bottom="0.3937007874015748" header="0.3937007874015748" footer="0.354330708661417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="70" zoomScaleNormal="70" zoomScalePageLayoutView="0" workbookViewId="0" topLeftCell="A1">
      <selection activeCell="H27" sqref="H27"/>
    </sheetView>
  </sheetViews>
  <sheetFormatPr defaultColWidth="9.140625" defaultRowHeight="21.75"/>
  <cols>
    <col min="1" max="1" width="47.7109375" style="2" customWidth="1"/>
    <col min="2" max="2" width="8.28125" style="2" customWidth="1"/>
    <col min="3" max="3" width="12.140625" style="2" customWidth="1"/>
    <col min="4" max="4" width="8.57421875" style="2" customWidth="1"/>
    <col min="5" max="5" width="11.8515625" style="2" customWidth="1"/>
    <col min="6" max="6" width="8.140625" style="2" customWidth="1"/>
    <col min="7" max="7" width="12.421875" style="2" customWidth="1"/>
    <col min="8" max="8" width="8.00390625" style="2" customWidth="1"/>
    <col min="9" max="9" width="12.57421875" style="2" customWidth="1"/>
    <col min="10" max="10" width="8.8515625" style="2" customWidth="1"/>
    <col min="11" max="11" width="12.8515625" style="2" customWidth="1"/>
    <col min="12" max="12" width="8.57421875" style="2" customWidth="1"/>
    <col min="13" max="13" width="13.7109375" style="2" customWidth="1"/>
    <col min="14" max="16384" width="9.140625" style="2" customWidth="1"/>
  </cols>
  <sheetData>
    <row r="1" spans="1:13" ht="24">
      <c r="A1" s="16" t="s">
        <v>56</v>
      </c>
      <c r="B1" s="16"/>
      <c r="C1" s="16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>
      <c r="A2" s="16"/>
      <c r="B2" s="16"/>
      <c r="C2" s="16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">
      <c r="A3" s="260" t="s">
        <v>27</v>
      </c>
      <c r="B3" s="258" t="s">
        <v>126</v>
      </c>
      <c r="C3" s="259"/>
      <c r="D3" s="258" t="s">
        <v>127</v>
      </c>
      <c r="E3" s="259"/>
      <c r="F3" s="258" t="s">
        <v>108</v>
      </c>
      <c r="G3" s="259"/>
      <c r="H3" s="258" t="s">
        <v>128</v>
      </c>
      <c r="I3" s="259"/>
      <c r="J3" s="258" t="s">
        <v>174</v>
      </c>
      <c r="K3" s="259"/>
      <c r="L3" s="258" t="s">
        <v>30</v>
      </c>
      <c r="M3" s="259"/>
    </row>
    <row r="4" spans="1:13" ht="24">
      <c r="A4" s="261"/>
      <c r="B4" s="24" t="s">
        <v>57</v>
      </c>
      <c r="C4" s="24" t="s">
        <v>29</v>
      </c>
      <c r="D4" s="24" t="s">
        <v>57</v>
      </c>
      <c r="E4" s="24" t="s">
        <v>29</v>
      </c>
      <c r="F4" s="24" t="s">
        <v>57</v>
      </c>
      <c r="G4" s="24" t="s">
        <v>29</v>
      </c>
      <c r="H4" s="24" t="s">
        <v>57</v>
      </c>
      <c r="I4" s="24" t="s">
        <v>29</v>
      </c>
      <c r="J4" s="24" t="s">
        <v>57</v>
      </c>
      <c r="K4" s="24" t="s">
        <v>29</v>
      </c>
      <c r="L4" s="24" t="s">
        <v>57</v>
      </c>
      <c r="M4" s="24" t="s">
        <v>29</v>
      </c>
    </row>
    <row r="5" spans="1:13" ht="24">
      <c r="A5" s="262"/>
      <c r="B5" s="72" t="s">
        <v>41</v>
      </c>
      <c r="C5" s="34"/>
      <c r="D5" s="72" t="s">
        <v>41</v>
      </c>
      <c r="E5" s="34"/>
      <c r="F5" s="72" t="s">
        <v>41</v>
      </c>
      <c r="G5" s="34"/>
      <c r="H5" s="72" t="s">
        <v>41</v>
      </c>
      <c r="I5" s="34"/>
      <c r="J5" s="72" t="s">
        <v>41</v>
      </c>
      <c r="K5" s="34"/>
      <c r="L5" s="17" t="s">
        <v>41</v>
      </c>
      <c r="M5" s="34"/>
    </row>
    <row r="6" spans="1:13" ht="24">
      <c r="A6" s="41" t="s">
        <v>100</v>
      </c>
      <c r="B6" s="82">
        <v>6</v>
      </c>
      <c r="C6" s="83">
        <v>190000</v>
      </c>
      <c r="D6" s="82">
        <v>6</v>
      </c>
      <c r="E6" s="83">
        <v>190000</v>
      </c>
      <c r="F6" s="84">
        <v>6</v>
      </c>
      <c r="G6" s="85">
        <v>180000</v>
      </c>
      <c r="H6" s="84">
        <v>6</v>
      </c>
      <c r="I6" s="85">
        <v>180000</v>
      </c>
      <c r="J6" s="84">
        <v>6</v>
      </c>
      <c r="K6" s="85">
        <v>140000</v>
      </c>
      <c r="L6" s="96">
        <f>B6+D6+F6+H6+J6</f>
        <v>30</v>
      </c>
      <c r="M6" s="83">
        <f>C6+E6+G6+I6+K6</f>
        <v>880000</v>
      </c>
    </row>
    <row r="7" spans="1:13" ht="24">
      <c r="A7" s="42" t="s">
        <v>75</v>
      </c>
      <c r="B7" s="86">
        <v>6</v>
      </c>
      <c r="C7" s="87">
        <v>5892700</v>
      </c>
      <c r="D7" s="86">
        <v>10</v>
      </c>
      <c r="E7" s="87">
        <v>6568700</v>
      </c>
      <c r="F7" s="88">
        <v>8</v>
      </c>
      <c r="G7" s="89">
        <v>6163300</v>
      </c>
      <c r="H7" s="88">
        <v>8</v>
      </c>
      <c r="I7" s="89">
        <v>6163300</v>
      </c>
      <c r="J7" s="88">
        <v>8</v>
      </c>
      <c r="K7" s="89">
        <v>6163300</v>
      </c>
      <c r="L7" s="86">
        <f>B7+D7+F7+H7+J7</f>
        <v>40</v>
      </c>
      <c r="M7" s="87">
        <f aca="true" t="shared" si="0" ref="M7:M16">C7+E7+G7+I7+K7</f>
        <v>30951300</v>
      </c>
    </row>
    <row r="8" spans="1:13" ht="24">
      <c r="A8" s="42" t="s">
        <v>76</v>
      </c>
      <c r="B8" s="86">
        <v>2</v>
      </c>
      <c r="C8" s="87">
        <v>50000</v>
      </c>
      <c r="D8" s="86">
        <v>2</v>
      </c>
      <c r="E8" s="87">
        <v>50000</v>
      </c>
      <c r="F8" s="88">
        <v>9</v>
      </c>
      <c r="G8" s="89">
        <v>4324000</v>
      </c>
      <c r="H8" s="112">
        <v>12</v>
      </c>
      <c r="I8" s="113">
        <v>6564000</v>
      </c>
      <c r="J8" s="88">
        <v>11</v>
      </c>
      <c r="K8" s="89">
        <v>5564000</v>
      </c>
      <c r="L8" s="86">
        <f aca="true" t="shared" si="1" ref="L8:L16">B8+D8+F8+H8+J8</f>
        <v>36</v>
      </c>
      <c r="M8" s="87">
        <f t="shared" si="0"/>
        <v>16552000</v>
      </c>
    </row>
    <row r="9" spans="1:13" ht="24">
      <c r="A9" s="42" t="s">
        <v>77</v>
      </c>
      <c r="B9" s="86">
        <v>13</v>
      </c>
      <c r="C9" s="87">
        <v>15450000</v>
      </c>
      <c r="D9" s="86">
        <v>14</v>
      </c>
      <c r="E9" s="87">
        <v>15464000</v>
      </c>
      <c r="F9" s="88">
        <v>10</v>
      </c>
      <c r="G9" s="89">
        <v>14630000</v>
      </c>
      <c r="H9" s="88">
        <v>10</v>
      </c>
      <c r="I9" s="89">
        <v>14630000</v>
      </c>
      <c r="J9" s="88">
        <v>10</v>
      </c>
      <c r="K9" s="89">
        <v>14630000</v>
      </c>
      <c r="L9" s="86">
        <f t="shared" si="1"/>
        <v>57</v>
      </c>
      <c r="M9" s="87">
        <f t="shared" si="0"/>
        <v>74804000</v>
      </c>
    </row>
    <row r="10" spans="1:13" ht="24">
      <c r="A10" s="42" t="s">
        <v>101</v>
      </c>
      <c r="B10" s="86">
        <v>11</v>
      </c>
      <c r="C10" s="89">
        <v>1422500</v>
      </c>
      <c r="D10" s="88">
        <v>12</v>
      </c>
      <c r="E10" s="89">
        <v>1672500</v>
      </c>
      <c r="F10" s="88">
        <v>8</v>
      </c>
      <c r="G10" s="89">
        <v>1470000</v>
      </c>
      <c r="H10" s="88">
        <v>8</v>
      </c>
      <c r="I10" s="89">
        <v>1470000</v>
      </c>
      <c r="J10" s="88">
        <v>9</v>
      </c>
      <c r="K10" s="89">
        <v>1770000</v>
      </c>
      <c r="L10" s="86">
        <f t="shared" si="1"/>
        <v>48</v>
      </c>
      <c r="M10" s="87">
        <f t="shared" si="0"/>
        <v>7805000</v>
      </c>
    </row>
    <row r="11" spans="1:13" ht="24">
      <c r="A11" s="42" t="s">
        <v>102</v>
      </c>
      <c r="B11" s="86">
        <v>44</v>
      </c>
      <c r="C11" s="89">
        <v>18417200</v>
      </c>
      <c r="D11" s="88">
        <v>44</v>
      </c>
      <c r="E11" s="89">
        <v>22286680</v>
      </c>
      <c r="F11" s="88">
        <v>31</v>
      </c>
      <c r="G11" s="89">
        <v>12639980</v>
      </c>
      <c r="H11" s="112">
        <v>44</v>
      </c>
      <c r="I11" s="113">
        <v>19440486</v>
      </c>
      <c r="J11" s="88">
        <v>28</v>
      </c>
      <c r="K11" s="89">
        <v>19788194</v>
      </c>
      <c r="L11" s="86">
        <f t="shared" si="1"/>
        <v>191</v>
      </c>
      <c r="M11" s="87">
        <f t="shared" si="0"/>
        <v>92572540</v>
      </c>
    </row>
    <row r="12" spans="1:13" ht="24">
      <c r="A12" s="42" t="s">
        <v>103</v>
      </c>
      <c r="B12" s="86">
        <v>7</v>
      </c>
      <c r="C12" s="87">
        <v>640000</v>
      </c>
      <c r="D12" s="86">
        <v>7</v>
      </c>
      <c r="E12" s="87">
        <v>640000</v>
      </c>
      <c r="F12" s="88">
        <v>5</v>
      </c>
      <c r="G12" s="89">
        <v>440000</v>
      </c>
      <c r="H12" s="112">
        <v>6</v>
      </c>
      <c r="I12" s="113">
        <v>610000</v>
      </c>
      <c r="J12" s="88">
        <v>6</v>
      </c>
      <c r="K12" s="89">
        <v>610000</v>
      </c>
      <c r="L12" s="86">
        <f t="shared" si="1"/>
        <v>31</v>
      </c>
      <c r="M12" s="87">
        <f t="shared" si="0"/>
        <v>2940000</v>
      </c>
    </row>
    <row r="13" spans="1:13" ht="24">
      <c r="A13" s="42" t="s">
        <v>104</v>
      </c>
      <c r="B13" s="86">
        <v>16</v>
      </c>
      <c r="C13" s="87">
        <v>1282000</v>
      </c>
      <c r="D13" s="86">
        <v>20</v>
      </c>
      <c r="E13" s="87">
        <v>1484000</v>
      </c>
      <c r="F13" s="88">
        <v>15</v>
      </c>
      <c r="G13" s="89">
        <v>1297000</v>
      </c>
      <c r="H13" s="112">
        <v>15</v>
      </c>
      <c r="I13" s="113">
        <v>847000</v>
      </c>
      <c r="J13" s="88">
        <v>16</v>
      </c>
      <c r="K13" s="89">
        <v>997000</v>
      </c>
      <c r="L13" s="86">
        <f t="shared" si="1"/>
        <v>82</v>
      </c>
      <c r="M13" s="87">
        <f t="shared" si="0"/>
        <v>5907000</v>
      </c>
    </row>
    <row r="14" spans="1:13" ht="24">
      <c r="A14" s="42" t="s">
        <v>105</v>
      </c>
      <c r="B14" s="86">
        <v>4</v>
      </c>
      <c r="C14" s="87">
        <v>410000</v>
      </c>
      <c r="D14" s="86">
        <v>4</v>
      </c>
      <c r="E14" s="87">
        <v>410000</v>
      </c>
      <c r="F14" s="88">
        <v>3</v>
      </c>
      <c r="G14" s="89">
        <v>390000</v>
      </c>
      <c r="H14" s="88">
        <v>5</v>
      </c>
      <c r="I14" s="89">
        <v>2940000</v>
      </c>
      <c r="J14" s="88">
        <v>5</v>
      </c>
      <c r="K14" s="89">
        <v>540000</v>
      </c>
      <c r="L14" s="86">
        <f>B14+D14+F14+H14+J14</f>
        <v>21</v>
      </c>
      <c r="M14" s="87">
        <f t="shared" si="0"/>
        <v>4690000</v>
      </c>
    </row>
    <row r="15" spans="1:13" ht="24">
      <c r="A15" s="43" t="s">
        <v>106</v>
      </c>
      <c r="B15" s="90">
        <v>1</v>
      </c>
      <c r="C15" s="91">
        <v>30000</v>
      </c>
      <c r="D15" s="90">
        <v>1</v>
      </c>
      <c r="E15" s="91">
        <v>30000</v>
      </c>
      <c r="F15" s="92">
        <v>1</v>
      </c>
      <c r="G15" s="93">
        <v>30000</v>
      </c>
      <c r="H15" s="92">
        <v>1</v>
      </c>
      <c r="I15" s="93">
        <v>30000</v>
      </c>
      <c r="J15" s="92">
        <v>1</v>
      </c>
      <c r="K15" s="93">
        <v>30000</v>
      </c>
      <c r="L15" s="90">
        <f t="shared" si="1"/>
        <v>5</v>
      </c>
      <c r="M15" s="91">
        <f t="shared" si="0"/>
        <v>150000</v>
      </c>
    </row>
    <row r="16" spans="1:13" ht="34.5" customHeight="1">
      <c r="A16" s="20" t="s">
        <v>30</v>
      </c>
      <c r="B16" s="94">
        <f aca="true" t="shared" si="2" ref="B16:K16">SUM(B6:B15)</f>
        <v>110</v>
      </c>
      <c r="C16" s="95">
        <f t="shared" si="2"/>
        <v>43784400</v>
      </c>
      <c r="D16" s="94">
        <f t="shared" si="2"/>
        <v>120</v>
      </c>
      <c r="E16" s="95">
        <f t="shared" si="2"/>
        <v>48795880</v>
      </c>
      <c r="F16" s="94">
        <f t="shared" si="2"/>
        <v>96</v>
      </c>
      <c r="G16" s="95">
        <f t="shared" si="2"/>
        <v>41564280</v>
      </c>
      <c r="H16" s="94">
        <f t="shared" si="2"/>
        <v>115</v>
      </c>
      <c r="I16" s="95">
        <f t="shared" si="2"/>
        <v>52874786</v>
      </c>
      <c r="J16" s="95">
        <f t="shared" si="2"/>
        <v>100</v>
      </c>
      <c r="K16" s="95">
        <f t="shared" si="2"/>
        <v>50232494</v>
      </c>
      <c r="L16" s="94">
        <f t="shared" si="1"/>
        <v>541</v>
      </c>
      <c r="M16" s="95">
        <f t="shared" si="0"/>
        <v>237251840</v>
      </c>
    </row>
  </sheetData>
  <sheetProtection/>
  <mergeCells count="7">
    <mergeCell ref="L3:M3"/>
    <mergeCell ref="A3:A5"/>
    <mergeCell ref="B3:C3"/>
    <mergeCell ref="D3:E3"/>
    <mergeCell ref="F3:G3"/>
    <mergeCell ref="H3:I3"/>
    <mergeCell ref="J3:K3"/>
  </mergeCells>
  <printOptions/>
  <pageMargins left="0.2362204724409449" right="0.1968503937007874" top="0.5118110236220472" bottom="0.5118110236220472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"/>
  <sheetViews>
    <sheetView showGridLines="0" zoomScale="75" zoomScaleNormal="75" zoomScalePageLayoutView="0" workbookViewId="0" topLeftCell="A1">
      <selection activeCell="A20" sqref="A20"/>
    </sheetView>
  </sheetViews>
  <sheetFormatPr defaultColWidth="9.140625" defaultRowHeight="21.75"/>
  <cols>
    <col min="1" max="1" width="58.8515625" style="0" customWidth="1"/>
    <col min="2" max="2" width="11.8515625" style="0" customWidth="1"/>
    <col min="3" max="3" width="10.8515625" style="0" customWidth="1"/>
    <col min="4" max="4" width="11.00390625" style="0" customWidth="1"/>
    <col min="5" max="5" width="9.7109375" style="0" customWidth="1"/>
    <col min="6" max="6" width="10.8515625" style="0" customWidth="1"/>
    <col min="7" max="7" width="10.140625" style="0" customWidth="1"/>
    <col min="8" max="8" width="11.28125" style="0" customWidth="1"/>
    <col min="9" max="9" width="10.7109375" style="0" customWidth="1"/>
  </cols>
  <sheetData>
    <row r="1" spans="1:9" ht="23.25">
      <c r="A1" s="71" t="s">
        <v>366</v>
      </c>
      <c r="B1" s="7"/>
      <c r="C1" s="7"/>
      <c r="D1" s="7"/>
      <c r="E1" s="7"/>
      <c r="F1" s="7"/>
      <c r="G1" s="7"/>
      <c r="H1" s="7"/>
      <c r="I1" s="7"/>
    </row>
    <row r="2" spans="1:9" ht="23.25">
      <c r="A2" s="71"/>
      <c r="B2" s="7"/>
      <c r="C2" s="7"/>
      <c r="D2" s="7"/>
      <c r="E2" s="7"/>
      <c r="F2" s="7"/>
      <c r="G2" s="7"/>
      <c r="H2" s="7"/>
      <c r="I2" s="7"/>
    </row>
    <row r="3" spans="1:9" ht="23.25">
      <c r="A3" s="267" t="s">
        <v>27</v>
      </c>
      <c r="B3" s="263" t="s">
        <v>28</v>
      </c>
      <c r="C3" s="264"/>
      <c r="D3" s="263" t="s">
        <v>33</v>
      </c>
      <c r="E3" s="264"/>
      <c r="F3" s="73" t="s">
        <v>129</v>
      </c>
      <c r="G3" s="73"/>
      <c r="H3" s="263" t="s">
        <v>28</v>
      </c>
      <c r="I3" s="264"/>
    </row>
    <row r="4" spans="1:9" ht="23.25">
      <c r="A4" s="268"/>
      <c r="B4" s="265" t="s">
        <v>37</v>
      </c>
      <c r="C4" s="266"/>
      <c r="D4" s="11" t="s">
        <v>34</v>
      </c>
      <c r="E4" s="11"/>
      <c r="F4" s="265" t="s">
        <v>130</v>
      </c>
      <c r="G4" s="266"/>
      <c r="H4" s="265" t="s">
        <v>36</v>
      </c>
      <c r="I4" s="266"/>
    </row>
    <row r="5" spans="1:9" ht="23.25">
      <c r="A5" s="269"/>
      <c r="B5" s="23" t="s">
        <v>31</v>
      </c>
      <c r="C5" s="23" t="s">
        <v>32</v>
      </c>
      <c r="D5" s="23" t="s">
        <v>31</v>
      </c>
      <c r="E5" s="23" t="s">
        <v>32</v>
      </c>
      <c r="F5" s="23" t="s">
        <v>31</v>
      </c>
      <c r="G5" s="23" t="s">
        <v>32</v>
      </c>
      <c r="H5" s="23" t="s">
        <v>31</v>
      </c>
      <c r="I5" s="23" t="s">
        <v>32</v>
      </c>
    </row>
    <row r="6" spans="1:9" ht="23.25">
      <c r="A6" s="21" t="s">
        <v>100</v>
      </c>
      <c r="B6" s="74">
        <v>1</v>
      </c>
      <c r="C6" s="76">
        <f>B6*100/H16</f>
        <v>1.1904761904761905</v>
      </c>
      <c r="D6" s="74" t="s">
        <v>53</v>
      </c>
      <c r="E6" s="76" t="s">
        <v>53</v>
      </c>
      <c r="F6" s="74">
        <v>5</v>
      </c>
      <c r="G6" s="77">
        <f>F6*100/H16</f>
        <v>5.9523809523809526</v>
      </c>
      <c r="H6" s="74">
        <f>B6+F6</f>
        <v>6</v>
      </c>
      <c r="I6" s="75">
        <f>H6*100/H16</f>
        <v>7.142857142857143</v>
      </c>
    </row>
    <row r="7" spans="1:9" ht="23.25">
      <c r="A7" s="21" t="s">
        <v>75</v>
      </c>
      <c r="B7" s="74">
        <v>4</v>
      </c>
      <c r="C7" s="76">
        <f>B7*100/H16</f>
        <v>4.761904761904762</v>
      </c>
      <c r="D7" s="74" t="s">
        <v>53</v>
      </c>
      <c r="E7" s="76" t="s">
        <v>53</v>
      </c>
      <c r="F7" s="74">
        <v>1</v>
      </c>
      <c r="G7" s="77">
        <f>F7*100/H16</f>
        <v>1.1904761904761905</v>
      </c>
      <c r="H7" s="74">
        <f aca="true" t="shared" si="0" ref="H7:H13">B7+F7</f>
        <v>5</v>
      </c>
      <c r="I7" s="75">
        <f>H7*100/H16</f>
        <v>5.9523809523809526</v>
      </c>
    </row>
    <row r="8" spans="1:9" ht="23.25">
      <c r="A8" s="21" t="s">
        <v>76</v>
      </c>
      <c r="B8" s="74">
        <v>4</v>
      </c>
      <c r="C8" s="76">
        <f>B8*100/H16</f>
        <v>4.761904761904762</v>
      </c>
      <c r="D8" s="74" t="s">
        <v>53</v>
      </c>
      <c r="E8" s="76" t="s">
        <v>53</v>
      </c>
      <c r="F8" s="74">
        <v>1</v>
      </c>
      <c r="G8" s="77">
        <f>F8*100/H16</f>
        <v>1.1904761904761905</v>
      </c>
      <c r="H8" s="74">
        <f t="shared" si="0"/>
        <v>5</v>
      </c>
      <c r="I8" s="75">
        <f>H8*100/H16</f>
        <v>5.9523809523809526</v>
      </c>
    </row>
    <row r="9" spans="1:9" ht="23.25">
      <c r="A9" s="21" t="s">
        <v>77</v>
      </c>
      <c r="B9" s="74">
        <v>5</v>
      </c>
      <c r="C9" s="76">
        <f>B9*100/H16</f>
        <v>5.9523809523809526</v>
      </c>
      <c r="D9" s="74" t="s">
        <v>53</v>
      </c>
      <c r="E9" s="76" t="s">
        <v>53</v>
      </c>
      <c r="F9" s="74">
        <v>3</v>
      </c>
      <c r="G9" s="77">
        <f>F9*100/H16</f>
        <v>3.5714285714285716</v>
      </c>
      <c r="H9" s="74">
        <f t="shared" si="0"/>
        <v>8</v>
      </c>
      <c r="I9" s="75">
        <f>H9*100/H16</f>
        <v>9.523809523809524</v>
      </c>
    </row>
    <row r="10" spans="1:9" ht="23.25">
      <c r="A10" s="21" t="s">
        <v>101</v>
      </c>
      <c r="B10" s="74">
        <v>5</v>
      </c>
      <c r="C10" s="76">
        <f>B10*100/H16</f>
        <v>5.9523809523809526</v>
      </c>
      <c r="D10" s="74" t="s">
        <v>53</v>
      </c>
      <c r="E10" s="76" t="s">
        <v>53</v>
      </c>
      <c r="F10" s="74">
        <v>4</v>
      </c>
      <c r="G10" s="77">
        <f>F10*100/H16</f>
        <v>4.761904761904762</v>
      </c>
      <c r="H10" s="74">
        <f t="shared" si="0"/>
        <v>9</v>
      </c>
      <c r="I10" s="75">
        <f>H10*100/H16</f>
        <v>10.714285714285714</v>
      </c>
    </row>
    <row r="11" spans="1:9" ht="23.25">
      <c r="A11" s="21" t="s">
        <v>102</v>
      </c>
      <c r="B11" s="74">
        <v>21</v>
      </c>
      <c r="C11" s="76">
        <f>B11*100/H16</f>
        <v>25</v>
      </c>
      <c r="D11" s="74">
        <v>2</v>
      </c>
      <c r="E11" s="77">
        <f>D11*100/H16</f>
        <v>2.380952380952381</v>
      </c>
      <c r="F11" s="74">
        <v>5</v>
      </c>
      <c r="G11" s="77">
        <f>F11*100/H16</f>
        <v>5.9523809523809526</v>
      </c>
      <c r="H11" s="74">
        <f>B11+D11+F11</f>
        <v>28</v>
      </c>
      <c r="I11" s="75">
        <f>H11*100/H16</f>
        <v>33.333333333333336</v>
      </c>
    </row>
    <row r="12" spans="1:9" ht="23.25">
      <c r="A12" s="21" t="s">
        <v>103</v>
      </c>
      <c r="B12" s="74" t="s">
        <v>53</v>
      </c>
      <c r="C12" s="76" t="s">
        <v>53</v>
      </c>
      <c r="D12" s="74" t="s">
        <v>53</v>
      </c>
      <c r="E12" s="74" t="s">
        <v>53</v>
      </c>
      <c r="F12" s="74">
        <v>4</v>
      </c>
      <c r="G12" s="77">
        <f>F12*100/H16</f>
        <v>4.761904761904762</v>
      </c>
      <c r="H12" s="74">
        <f>F12</f>
        <v>4</v>
      </c>
      <c r="I12" s="75">
        <f>H12*100/H16</f>
        <v>4.761904761904762</v>
      </c>
    </row>
    <row r="13" spans="1:9" ht="23.25">
      <c r="A13" s="21" t="s">
        <v>104</v>
      </c>
      <c r="B13" s="74">
        <v>6</v>
      </c>
      <c r="C13" s="76">
        <f>B13*100/H16</f>
        <v>7.142857142857143</v>
      </c>
      <c r="D13" s="74" t="s">
        <v>53</v>
      </c>
      <c r="E13" s="74" t="s">
        <v>53</v>
      </c>
      <c r="F13" s="74">
        <v>7</v>
      </c>
      <c r="G13" s="77">
        <f>F13*100/H16</f>
        <v>8.333333333333334</v>
      </c>
      <c r="H13" s="74">
        <f t="shared" si="0"/>
        <v>13</v>
      </c>
      <c r="I13" s="75">
        <f>H13*100/H16</f>
        <v>15.476190476190476</v>
      </c>
    </row>
    <row r="14" spans="1:9" ht="23.25">
      <c r="A14" s="21" t="s">
        <v>105</v>
      </c>
      <c r="B14" s="74">
        <v>2</v>
      </c>
      <c r="C14" s="76">
        <f>B14*100/H16</f>
        <v>2.380952380952381</v>
      </c>
      <c r="D14" s="74">
        <v>1</v>
      </c>
      <c r="E14" s="74"/>
      <c r="F14" s="74">
        <v>2</v>
      </c>
      <c r="G14" s="77">
        <f>F14*100/H16</f>
        <v>2.380952380952381</v>
      </c>
      <c r="H14" s="74">
        <f>B14+D14+F14</f>
        <v>5</v>
      </c>
      <c r="I14" s="75">
        <f>H14*100/H16</f>
        <v>5.9523809523809526</v>
      </c>
    </row>
    <row r="15" spans="1:9" ht="23.25">
      <c r="A15" s="21" t="s">
        <v>106</v>
      </c>
      <c r="B15" s="74" t="s">
        <v>53</v>
      </c>
      <c r="C15" s="76" t="s">
        <v>53</v>
      </c>
      <c r="D15" s="74" t="s">
        <v>53</v>
      </c>
      <c r="E15" s="74" t="s">
        <v>53</v>
      </c>
      <c r="F15" s="74">
        <v>1</v>
      </c>
      <c r="G15" s="77">
        <f>F15*100/H16</f>
        <v>1.1904761904761905</v>
      </c>
      <c r="H15" s="74">
        <f>F15</f>
        <v>1</v>
      </c>
      <c r="I15" s="75">
        <f>H15*100/H16</f>
        <v>1.1904761904761905</v>
      </c>
    </row>
    <row r="16" spans="1:9" ht="38.25" customHeight="1">
      <c r="A16" s="23" t="s">
        <v>30</v>
      </c>
      <c r="B16" s="23">
        <f>SUM(B6:B15)</f>
        <v>48</v>
      </c>
      <c r="C16" s="133">
        <f>SUM(C6:C15)</f>
        <v>57.142857142857146</v>
      </c>
      <c r="D16" s="23">
        <f>SUM(D6:D15)</f>
        <v>3</v>
      </c>
      <c r="E16" s="78">
        <f>SUM(E11:E15)</f>
        <v>2.380952380952381</v>
      </c>
      <c r="F16" s="23">
        <f>SUM(F6:F15)</f>
        <v>33</v>
      </c>
      <c r="G16" s="79">
        <f>SUM(G6:G15)</f>
        <v>39.285714285714285</v>
      </c>
      <c r="H16" s="80">
        <f>B16+D16+F16</f>
        <v>84</v>
      </c>
      <c r="I16" s="79">
        <f>SUM(I6:I15)</f>
        <v>100</v>
      </c>
    </row>
    <row r="17" spans="1:9" ht="21.75">
      <c r="A17" s="7"/>
      <c r="B17" s="7"/>
      <c r="C17" s="7"/>
      <c r="D17" s="7"/>
      <c r="E17" s="7"/>
      <c r="F17" s="7"/>
      <c r="G17" s="7"/>
      <c r="H17" s="7"/>
      <c r="I17" s="7"/>
    </row>
    <row r="18" ht="21.75">
      <c r="A18" s="44"/>
    </row>
  </sheetData>
  <sheetProtection/>
  <mergeCells count="7">
    <mergeCell ref="H3:I3"/>
    <mergeCell ref="B4:C4"/>
    <mergeCell ref="F4:G4"/>
    <mergeCell ref="H4:I4"/>
    <mergeCell ref="A3:A5"/>
    <mergeCell ref="B3:C3"/>
    <mergeCell ref="D3:E3"/>
  </mergeCells>
  <printOptions/>
  <pageMargins left="0.63" right="0.19" top="0.37" bottom="0.38" header="0.33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2"/>
  <sheetViews>
    <sheetView showGridLines="0" zoomScale="80" zoomScaleNormal="80" zoomScalePageLayoutView="0" workbookViewId="0" topLeftCell="A1">
      <selection activeCell="A6" sqref="A6"/>
    </sheetView>
  </sheetViews>
  <sheetFormatPr defaultColWidth="9.140625" defaultRowHeight="21.75"/>
  <cols>
    <col min="1" max="1" width="63.28125" style="2" customWidth="1"/>
    <col min="2" max="2" width="14.00390625" style="81" customWidth="1"/>
    <col min="3" max="3" width="12.28125" style="2" customWidth="1"/>
    <col min="4" max="4" width="14.140625" style="2" customWidth="1"/>
    <col min="5" max="5" width="13.140625" style="2" customWidth="1"/>
    <col min="6" max="6" width="14.7109375" style="2" customWidth="1"/>
    <col min="7" max="7" width="11.8515625" style="2" customWidth="1"/>
    <col min="8" max="16384" width="9.140625" style="2" customWidth="1"/>
  </cols>
  <sheetData>
    <row r="1" spans="1:7" ht="24">
      <c r="A1" s="71" t="s">
        <v>371</v>
      </c>
      <c r="B1" s="39"/>
      <c r="C1" s="8"/>
      <c r="D1" s="8"/>
      <c r="E1" s="8"/>
      <c r="F1" s="8"/>
      <c r="G1" s="8"/>
    </row>
    <row r="2" spans="1:7" ht="24">
      <c r="A2" s="71"/>
      <c r="B2" s="39"/>
      <c r="C2" s="8"/>
      <c r="D2" s="8"/>
      <c r="E2" s="8"/>
      <c r="F2" s="8"/>
      <c r="G2" s="8"/>
    </row>
    <row r="3" spans="1:7" ht="24">
      <c r="A3" s="267" t="s">
        <v>27</v>
      </c>
      <c r="B3" s="270" t="s">
        <v>38</v>
      </c>
      <c r="C3" s="271"/>
      <c r="D3" s="270" t="s">
        <v>40</v>
      </c>
      <c r="E3" s="271"/>
      <c r="F3" s="270" t="s">
        <v>30</v>
      </c>
      <c r="G3" s="271"/>
    </row>
    <row r="4" spans="1:7" ht="24">
      <c r="A4" s="269"/>
      <c r="B4" s="40" t="s">
        <v>39</v>
      </c>
      <c r="C4" s="20" t="s">
        <v>32</v>
      </c>
      <c r="D4" s="20" t="s">
        <v>39</v>
      </c>
      <c r="E4" s="20" t="s">
        <v>32</v>
      </c>
      <c r="F4" s="40" t="s">
        <v>39</v>
      </c>
      <c r="G4" s="20" t="s">
        <v>32</v>
      </c>
    </row>
    <row r="5" spans="1:7" ht="24">
      <c r="A5" s="21" t="s">
        <v>100</v>
      </c>
      <c r="B5" s="104">
        <v>29845</v>
      </c>
      <c r="C5" s="137">
        <f>B5*100/F15</f>
        <v>0.10665097256063552</v>
      </c>
      <c r="D5" s="104" t="s">
        <v>53</v>
      </c>
      <c r="E5" s="104" t="s">
        <v>53</v>
      </c>
      <c r="F5" s="104">
        <f>B5</f>
        <v>29845</v>
      </c>
      <c r="G5" s="105">
        <f>F5*100/F15</f>
        <v>0.10665097256063552</v>
      </c>
    </row>
    <row r="6" spans="1:7" ht="24">
      <c r="A6" s="21" t="s">
        <v>75</v>
      </c>
      <c r="B6" s="134">
        <v>4084392.66</v>
      </c>
      <c r="C6" s="137">
        <f>B6*100/F15</f>
        <v>14.595558703585898</v>
      </c>
      <c r="D6" s="104" t="s">
        <v>53</v>
      </c>
      <c r="E6" s="104" t="s">
        <v>53</v>
      </c>
      <c r="F6" s="134">
        <v>4084392.66</v>
      </c>
      <c r="G6" s="105">
        <f>F6*100/F15</f>
        <v>14.595558703585898</v>
      </c>
    </row>
    <row r="7" spans="1:7" ht="24">
      <c r="A7" s="21" t="s">
        <v>76</v>
      </c>
      <c r="B7" s="104">
        <v>450000</v>
      </c>
      <c r="C7" s="137">
        <f>B7*100/F15</f>
        <v>1.6080729653974195</v>
      </c>
      <c r="D7" s="58">
        <v>1477800</v>
      </c>
      <c r="E7" s="137">
        <f>D7*100/F15</f>
        <v>5.280911618365126</v>
      </c>
      <c r="F7" s="104">
        <f>B7+D7</f>
        <v>1927800</v>
      </c>
      <c r="G7" s="137">
        <f>F7*100/F15</f>
        <v>6.888984583762545</v>
      </c>
    </row>
    <row r="8" spans="1:7" ht="24">
      <c r="A8" s="21" t="s">
        <v>77</v>
      </c>
      <c r="B8" s="30">
        <v>15684280</v>
      </c>
      <c r="C8" s="137">
        <f>B8*100/F15</f>
        <v>56.04770366605209</v>
      </c>
      <c r="D8" s="104" t="s">
        <v>53</v>
      </c>
      <c r="E8" s="104" t="s">
        <v>53</v>
      </c>
      <c r="F8" s="30">
        <f>B8</f>
        <v>15684280</v>
      </c>
      <c r="G8" s="137">
        <f>F8*100/F15</f>
        <v>56.04770366605209</v>
      </c>
    </row>
    <row r="9" spans="1:7" ht="24">
      <c r="A9" s="21" t="s">
        <v>101</v>
      </c>
      <c r="B9" s="114">
        <v>384429</v>
      </c>
      <c r="C9" s="137">
        <f>B9*100/F15</f>
        <v>1.3737552933661434</v>
      </c>
      <c r="D9" s="104" t="s">
        <v>53</v>
      </c>
      <c r="E9" s="104" t="s">
        <v>53</v>
      </c>
      <c r="F9" s="114">
        <f>B9</f>
        <v>384429</v>
      </c>
      <c r="G9" s="137">
        <f>F9*100/F15</f>
        <v>1.3737552933661434</v>
      </c>
    </row>
    <row r="10" spans="1:7" ht="24">
      <c r="A10" s="21" t="s">
        <v>102</v>
      </c>
      <c r="B10" s="135">
        <v>3329203.16</v>
      </c>
      <c r="C10" s="137">
        <f>B10*100/F15</f>
        <v>11.896892439803688</v>
      </c>
      <c r="D10" s="58">
        <v>2431100</v>
      </c>
      <c r="E10" s="137">
        <f>D10*100/F15</f>
        <v>8.687524858172592</v>
      </c>
      <c r="F10" s="135">
        <f>B10+D10</f>
        <v>5760303.16</v>
      </c>
      <c r="G10" s="137">
        <f>F10*100/F15</f>
        <v>20.58441729797628</v>
      </c>
    </row>
    <row r="11" spans="1:7" ht="24">
      <c r="A11" s="21" t="s">
        <v>103</v>
      </c>
      <c r="B11" s="104" t="s">
        <v>53</v>
      </c>
      <c r="C11" s="104" t="s">
        <v>53</v>
      </c>
      <c r="D11" s="58" t="s">
        <v>53</v>
      </c>
      <c r="E11" s="58" t="s">
        <v>53</v>
      </c>
      <c r="F11" s="104" t="s">
        <v>53</v>
      </c>
      <c r="G11" s="137" t="s">
        <v>53</v>
      </c>
    </row>
    <row r="12" spans="1:7" ht="24">
      <c r="A12" s="21" t="s">
        <v>104</v>
      </c>
      <c r="B12" s="30">
        <v>80510</v>
      </c>
      <c r="C12" s="137">
        <f>B12*100/F15</f>
        <v>0.28770212098699166</v>
      </c>
      <c r="D12" s="104" t="s">
        <v>53</v>
      </c>
      <c r="E12" s="104" t="s">
        <v>53</v>
      </c>
      <c r="F12" s="30">
        <f>B12</f>
        <v>80510</v>
      </c>
      <c r="G12" s="137">
        <f>F12*100/F15</f>
        <v>0.28770212098699166</v>
      </c>
    </row>
    <row r="13" spans="1:7" ht="24">
      <c r="A13" s="21" t="s">
        <v>105</v>
      </c>
      <c r="B13" s="30">
        <v>32245</v>
      </c>
      <c r="C13" s="137">
        <f>B13*100/F15</f>
        <v>0.11522736170942176</v>
      </c>
      <c r="D13" s="104" t="s">
        <v>53</v>
      </c>
      <c r="E13" s="104" t="s">
        <v>53</v>
      </c>
      <c r="F13" s="30">
        <f>B13</f>
        <v>32245</v>
      </c>
      <c r="G13" s="137">
        <f>F13*100/F15</f>
        <v>0.11522736170942176</v>
      </c>
    </row>
    <row r="14" spans="1:7" ht="24">
      <c r="A14" s="21" t="s">
        <v>106</v>
      </c>
      <c r="B14" s="104" t="s">
        <v>53</v>
      </c>
      <c r="C14" s="137" t="s">
        <v>53</v>
      </c>
      <c r="D14" s="104" t="s">
        <v>53</v>
      </c>
      <c r="E14" s="104" t="s">
        <v>53</v>
      </c>
      <c r="F14" s="104" t="s">
        <v>53</v>
      </c>
      <c r="G14" s="104" t="s">
        <v>53</v>
      </c>
    </row>
    <row r="15" spans="1:7" ht="37.5" customHeight="1">
      <c r="A15" s="23" t="s">
        <v>30</v>
      </c>
      <c r="B15" s="57">
        <f>SUM(B5:B14)</f>
        <v>24074904.82</v>
      </c>
      <c r="C15" s="136">
        <f>SUM(C5:C14)</f>
        <v>86.03156352346228</v>
      </c>
      <c r="D15" s="59">
        <f>SUM(D7:D14)</f>
        <v>3908900</v>
      </c>
      <c r="E15" s="138">
        <f>SUM(E7:E14)</f>
        <v>13.968436476537718</v>
      </c>
      <c r="F15" s="136">
        <f>SUM(F5:F14)</f>
        <v>27983804.82</v>
      </c>
      <c r="G15" s="136">
        <f>SUM(G5:G14)</f>
        <v>100</v>
      </c>
    </row>
    <row r="16" spans="1:2" s="8" customFormat="1" ht="23.25">
      <c r="A16" s="16"/>
      <c r="B16" s="39"/>
    </row>
    <row r="17" s="8" customFormat="1" ht="23.25" hidden="1">
      <c r="B17" s="39"/>
    </row>
    <row r="18" s="8" customFormat="1" ht="23.25" hidden="1">
      <c r="B18" s="39"/>
    </row>
    <row r="19" spans="1:2" s="8" customFormat="1" ht="23.25" hidden="1">
      <c r="A19" s="16"/>
      <c r="B19" s="39"/>
    </row>
    <row r="20" spans="1:7" s="8" customFormat="1" ht="23.25" hidden="1">
      <c r="A20" s="260"/>
      <c r="B20" s="258" t="s">
        <v>38</v>
      </c>
      <c r="C20" s="259"/>
      <c r="D20" s="258" t="s">
        <v>40</v>
      </c>
      <c r="E20" s="259"/>
      <c r="F20" s="258" t="s">
        <v>30</v>
      </c>
      <c r="G20" s="259"/>
    </row>
    <row r="21" spans="1:7" s="8" customFormat="1" ht="23.25" hidden="1">
      <c r="A21" s="262"/>
      <c r="B21" s="46" t="s">
        <v>39</v>
      </c>
      <c r="C21" s="17" t="s">
        <v>32</v>
      </c>
      <c r="D21" s="17" t="s">
        <v>39</v>
      </c>
      <c r="E21" s="17" t="s">
        <v>32</v>
      </c>
      <c r="F21" s="17" t="s">
        <v>39</v>
      </c>
      <c r="G21" s="17" t="s">
        <v>32</v>
      </c>
    </row>
    <row r="22" spans="1:7" s="8" customFormat="1" ht="23.25" hidden="1">
      <c r="A22" s="21"/>
      <c r="B22" s="22"/>
      <c r="C22" s="21"/>
      <c r="D22" s="21"/>
      <c r="E22" s="21"/>
      <c r="F22" s="21"/>
      <c r="G22" s="21"/>
    </row>
    <row r="23" spans="1:7" s="8" customFormat="1" ht="23.25" hidden="1">
      <c r="A23" s="21"/>
      <c r="B23" s="22"/>
      <c r="C23" s="21"/>
      <c r="D23" s="21"/>
      <c r="E23" s="21"/>
      <c r="F23" s="21"/>
      <c r="G23" s="21"/>
    </row>
    <row r="24" spans="1:7" s="8" customFormat="1" ht="23.25" hidden="1">
      <c r="A24" s="21"/>
      <c r="B24" s="22"/>
      <c r="C24" s="21"/>
      <c r="D24" s="21"/>
      <c r="E24" s="21"/>
      <c r="F24" s="21"/>
      <c r="G24" s="21"/>
    </row>
    <row r="25" spans="1:7" s="8" customFormat="1" ht="23.25" hidden="1">
      <c r="A25" s="21"/>
      <c r="B25" s="22"/>
      <c r="C25" s="21"/>
      <c r="D25" s="21"/>
      <c r="E25" s="21"/>
      <c r="F25" s="21"/>
      <c r="G25" s="21"/>
    </row>
    <row r="26" spans="1:7" s="8" customFormat="1" ht="23.25" hidden="1">
      <c r="A26" s="21"/>
      <c r="B26" s="22"/>
      <c r="C26" s="21"/>
      <c r="D26" s="21"/>
      <c r="E26" s="21"/>
      <c r="F26" s="21"/>
      <c r="G26" s="21"/>
    </row>
    <row r="27" spans="1:7" s="8" customFormat="1" ht="23.25" hidden="1">
      <c r="A27" s="21"/>
      <c r="B27" s="22"/>
      <c r="C27" s="21"/>
      <c r="D27" s="21"/>
      <c r="E27" s="21"/>
      <c r="F27" s="21"/>
      <c r="G27" s="21"/>
    </row>
    <row r="28" spans="1:7" s="8" customFormat="1" ht="23.25" hidden="1">
      <c r="A28" s="21"/>
      <c r="B28" s="22"/>
      <c r="C28" s="21"/>
      <c r="D28" s="21"/>
      <c r="E28" s="21"/>
      <c r="F28" s="21"/>
      <c r="G28" s="21"/>
    </row>
    <row r="29" spans="1:7" s="8" customFormat="1" ht="23.25" hidden="1">
      <c r="A29" s="21"/>
      <c r="B29" s="22"/>
      <c r="C29" s="21"/>
      <c r="D29" s="21"/>
      <c r="E29" s="21"/>
      <c r="F29" s="21"/>
      <c r="G29" s="21"/>
    </row>
    <row r="30" spans="1:7" s="8" customFormat="1" ht="23.25" hidden="1">
      <c r="A30" s="21"/>
      <c r="B30" s="22"/>
      <c r="C30" s="21"/>
      <c r="D30" s="21"/>
      <c r="E30" s="21"/>
      <c r="F30" s="21"/>
      <c r="G30" s="21"/>
    </row>
    <row r="31" spans="1:7" s="8" customFormat="1" ht="23.25" hidden="1">
      <c r="A31" s="21"/>
      <c r="B31" s="22"/>
      <c r="C31" s="21"/>
      <c r="D31" s="21"/>
      <c r="E31" s="21"/>
      <c r="F31" s="21"/>
      <c r="G31" s="21"/>
    </row>
    <row r="32" spans="1:7" s="8" customFormat="1" ht="23.25" hidden="1">
      <c r="A32" s="21"/>
      <c r="B32" s="22"/>
      <c r="C32" s="21"/>
      <c r="D32" s="21"/>
      <c r="E32" s="21"/>
      <c r="F32" s="21"/>
      <c r="G32" s="21"/>
    </row>
    <row r="33" spans="1:7" s="8" customFormat="1" ht="23.25" hidden="1">
      <c r="A33" s="23"/>
      <c r="B33" s="22"/>
      <c r="C33" s="21"/>
      <c r="D33" s="21"/>
      <c r="E33" s="21"/>
      <c r="F33" s="21"/>
      <c r="G33" s="21"/>
    </row>
    <row r="34" s="8" customFormat="1" ht="23.25" hidden="1">
      <c r="B34" s="39"/>
    </row>
    <row r="35" spans="1:2" s="8" customFormat="1" ht="21.75" customHeight="1">
      <c r="A35" s="48"/>
      <c r="B35" s="39"/>
    </row>
    <row r="36" spans="1:2" s="8" customFormat="1" ht="23.25">
      <c r="A36" s="47"/>
      <c r="B36" s="39"/>
    </row>
    <row r="37" spans="1:2" s="8" customFormat="1" ht="23.25">
      <c r="A37" s="48"/>
      <c r="B37" s="39"/>
    </row>
    <row r="38" spans="1:2" s="8" customFormat="1" ht="23.25">
      <c r="A38" s="47"/>
      <c r="B38" s="39"/>
    </row>
    <row r="39" ht="24">
      <c r="A39" s="48"/>
    </row>
    <row r="40" spans="1:2" s="8" customFormat="1" ht="23.25">
      <c r="A40" s="16"/>
      <c r="B40" s="39"/>
    </row>
    <row r="41" spans="1:2" s="8" customFormat="1" ht="23.25">
      <c r="A41" s="48"/>
      <c r="B41" s="39"/>
    </row>
    <row r="42" s="8" customFormat="1" ht="23.25">
      <c r="B42" s="39"/>
    </row>
  </sheetData>
  <sheetProtection/>
  <mergeCells count="8">
    <mergeCell ref="A3:A4"/>
    <mergeCell ref="B3:C3"/>
    <mergeCell ref="D3:E3"/>
    <mergeCell ref="F3:G3"/>
    <mergeCell ref="B20:C20"/>
    <mergeCell ref="D20:E20"/>
    <mergeCell ref="F20:G20"/>
    <mergeCell ref="A20:A21"/>
  </mergeCells>
  <printOptions/>
  <pageMargins left="0.35" right="0.52" top="0.52" bottom="0.53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showGridLines="0" view="pageLayout" zoomScale="77" zoomScalePageLayoutView="77" workbookViewId="0" topLeftCell="A16">
      <selection activeCell="D26" sqref="D26"/>
    </sheetView>
  </sheetViews>
  <sheetFormatPr defaultColWidth="9.140625" defaultRowHeight="21.75"/>
  <cols>
    <col min="1" max="1" width="35.28125" style="0" customWidth="1"/>
    <col min="2" max="2" width="13.8515625" style="0" customWidth="1"/>
    <col min="3" max="3" width="13.7109375" style="0" customWidth="1"/>
    <col min="4" max="4" width="13.57421875" style="0" customWidth="1"/>
    <col min="5" max="5" width="14.28125" style="0" customWidth="1"/>
    <col min="6" max="6" width="15.8515625" style="0" customWidth="1"/>
    <col min="8" max="8" width="4.00390625" style="0" customWidth="1"/>
    <col min="9" max="9" width="0.42578125" style="0" customWidth="1"/>
    <col min="10" max="10" width="2.140625" style="0" hidden="1" customWidth="1"/>
    <col min="11" max="11" width="3.7109375" style="0" customWidth="1"/>
  </cols>
  <sheetData>
    <row r="2" spans="1:7" ht="23.25">
      <c r="A2" s="16" t="s">
        <v>61</v>
      </c>
      <c r="B2" s="8"/>
      <c r="C2" s="8"/>
      <c r="D2" s="8"/>
      <c r="E2" s="8"/>
      <c r="F2" s="8"/>
      <c r="G2" s="7"/>
    </row>
    <row r="3" spans="1:7" ht="23.25">
      <c r="A3" s="16" t="s">
        <v>270</v>
      </c>
      <c r="B3" s="8"/>
      <c r="C3" s="8"/>
      <c r="D3" s="8"/>
      <c r="E3" s="8"/>
      <c r="F3" s="8"/>
      <c r="G3" s="7"/>
    </row>
    <row r="4" spans="1:7" ht="23.25">
      <c r="A4" s="260" t="s">
        <v>41</v>
      </c>
      <c r="B4" s="272" t="s">
        <v>42</v>
      </c>
      <c r="C4" s="272"/>
      <c r="D4" s="272"/>
      <c r="E4" s="272" t="s">
        <v>29</v>
      </c>
      <c r="F4" s="272"/>
      <c r="G4" s="7"/>
    </row>
    <row r="5" spans="1:7" ht="23.25">
      <c r="A5" s="261"/>
      <c r="B5" s="24" t="s">
        <v>35</v>
      </c>
      <c r="C5" s="24" t="s">
        <v>44</v>
      </c>
      <c r="D5" s="24" t="s">
        <v>45</v>
      </c>
      <c r="E5" s="24" t="s">
        <v>29</v>
      </c>
      <c r="F5" s="24" t="s">
        <v>29</v>
      </c>
      <c r="G5" s="7"/>
    </row>
    <row r="6" spans="1:7" ht="23.25">
      <c r="A6" s="262"/>
      <c r="B6" s="17" t="s">
        <v>43</v>
      </c>
      <c r="C6" s="17" t="s">
        <v>35</v>
      </c>
      <c r="D6" s="17" t="s">
        <v>35</v>
      </c>
      <c r="E6" s="17" t="s">
        <v>46</v>
      </c>
      <c r="F6" s="17" t="s">
        <v>47</v>
      </c>
      <c r="G6" s="7"/>
    </row>
    <row r="7" spans="1:7" ht="24">
      <c r="A7" s="12" t="s">
        <v>271</v>
      </c>
      <c r="B7" s="25" t="s">
        <v>53</v>
      </c>
      <c r="C7" s="6" t="s">
        <v>58</v>
      </c>
      <c r="D7" s="25" t="s">
        <v>53</v>
      </c>
      <c r="E7" s="26">
        <v>956000</v>
      </c>
      <c r="F7" s="38" t="s">
        <v>53</v>
      </c>
      <c r="G7" s="7"/>
    </row>
    <row r="8" spans="1:7" ht="24">
      <c r="A8" s="12" t="s">
        <v>272</v>
      </c>
      <c r="B8" s="6"/>
      <c r="C8" s="25"/>
      <c r="D8" s="25"/>
      <c r="E8" s="37" t="s">
        <v>54</v>
      </c>
      <c r="F8" s="38"/>
      <c r="G8" s="7"/>
    </row>
    <row r="9" spans="1:7" ht="24">
      <c r="A9" s="12" t="s">
        <v>273</v>
      </c>
      <c r="B9" s="6"/>
      <c r="C9" s="25"/>
      <c r="D9" s="25"/>
      <c r="E9" s="37" t="s">
        <v>54</v>
      </c>
      <c r="F9" s="37"/>
      <c r="G9" s="7"/>
    </row>
    <row r="10" spans="1:7" ht="24">
      <c r="A10" s="12" t="s">
        <v>276</v>
      </c>
      <c r="B10" s="6"/>
      <c r="C10" s="25"/>
      <c r="D10" s="25"/>
      <c r="E10" s="37" t="s">
        <v>54</v>
      </c>
      <c r="F10" s="37"/>
      <c r="G10" s="7"/>
    </row>
    <row r="11" spans="1:7" ht="24">
      <c r="A11" s="12" t="s">
        <v>274</v>
      </c>
      <c r="B11" s="6"/>
      <c r="C11" s="25"/>
      <c r="D11" s="25"/>
      <c r="E11" s="37" t="s">
        <v>54</v>
      </c>
      <c r="F11" s="37"/>
      <c r="G11" s="7"/>
    </row>
    <row r="12" spans="1:7" ht="24">
      <c r="A12" s="12" t="s">
        <v>275</v>
      </c>
      <c r="B12" s="6"/>
      <c r="C12" s="25"/>
      <c r="D12" s="25"/>
      <c r="E12" s="37" t="s">
        <v>54</v>
      </c>
      <c r="F12" s="37"/>
      <c r="G12" s="7"/>
    </row>
    <row r="13" spans="1:7" ht="24">
      <c r="A13" s="12"/>
      <c r="B13" s="6"/>
      <c r="C13" s="25"/>
      <c r="D13" s="25"/>
      <c r="E13" s="37" t="s">
        <v>54</v>
      </c>
      <c r="F13" s="37"/>
      <c r="G13" s="7"/>
    </row>
    <row r="14" spans="1:7" ht="23.25">
      <c r="A14" s="27"/>
      <c r="B14" s="28"/>
      <c r="C14" s="28"/>
      <c r="D14" s="28"/>
      <c r="E14" s="29"/>
      <c r="F14" s="29"/>
      <c r="G14" s="7"/>
    </row>
    <row r="15" spans="1:7" ht="23.25">
      <c r="A15" s="27"/>
      <c r="B15" s="28"/>
      <c r="C15" s="28"/>
      <c r="D15" s="28"/>
      <c r="E15" s="29"/>
      <c r="F15" s="29"/>
      <c r="G15" s="7"/>
    </row>
    <row r="16" spans="1:7" ht="23.25">
      <c r="A16" s="27"/>
      <c r="B16" s="28"/>
      <c r="C16" s="28"/>
      <c r="D16" s="28"/>
      <c r="E16" s="29"/>
      <c r="F16" s="29"/>
      <c r="G16" s="7"/>
    </row>
    <row r="17" spans="1:7" ht="23.25">
      <c r="A17" s="27"/>
      <c r="B17" s="28"/>
      <c r="C17" s="28"/>
      <c r="D17" s="28"/>
      <c r="E17" s="29"/>
      <c r="F17" s="29"/>
      <c r="G17" s="7"/>
    </row>
    <row r="18" spans="1:7" ht="23.25">
      <c r="A18" s="27"/>
      <c r="B18" s="28"/>
      <c r="C18" s="28"/>
      <c r="D18" s="28"/>
      <c r="E18" s="29"/>
      <c r="F18" s="29"/>
      <c r="G18" s="7"/>
    </row>
    <row r="19" spans="1:7" ht="23.25">
      <c r="A19" s="27"/>
      <c r="B19" s="28"/>
      <c r="C19" s="28"/>
      <c r="D19" s="28"/>
      <c r="E19" s="29"/>
      <c r="F19" s="29"/>
      <c r="G19" s="7"/>
    </row>
    <row r="20" spans="1:7" ht="23.25">
      <c r="A20" s="10" t="s">
        <v>30</v>
      </c>
      <c r="B20" s="57" t="s">
        <v>53</v>
      </c>
      <c r="C20" s="115">
        <v>1</v>
      </c>
      <c r="D20" s="57" t="s">
        <v>53</v>
      </c>
      <c r="E20" s="57">
        <f>SUM(E7:E19)</f>
        <v>956000</v>
      </c>
      <c r="F20" s="57"/>
      <c r="G20" s="7"/>
    </row>
    <row r="21" spans="1:7" ht="23.25">
      <c r="A21" s="31"/>
      <c r="B21" s="32"/>
      <c r="C21" s="32"/>
      <c r="D21" s="32"/>
      <c r="E21" s="32"/>
      <c r="F21" s="32" t="s">
        <v>70</v>
      </c>
      <c r="G21" s="7"/>
    </row>
    <row r="22" spans="1:7" ht="23.25">
      <c r="A22" s="71" t="s">
        <v>62</v>
      </c>
      <c r="B22" s="8"/>
      <c r="C22" s="8"/>
      <c r="D22" s="8"/>
      <c r="E22" s="8"/>
      <c r="F22" s="8"/>
      <c r="G22" s="7"/>
    </row>
    <row r="23" spans="1:7" ht="23.25">
      <c r="A23" s="33" t="s">
        <v>383</v>
      </c>
      <c r="B23" s="8"/>
      <c r="C23" s="8"/>
      <c r="D23" s="8"/>
      <c r="E23" s="8"/>
      <c r="F23" s="8"/>
      <c r="G23" s="7"/>
    </row>
    <row r="24" spans="1:7" ht="23.25">
      <c r="A24" s="33" t="s">
        <v>382</v>
      </c>
      <c r="B24" s="8"/>
      <c r="C24" s="8"/>
      <c r="D24" s="8"/>
      <c r="E24" s="8"/>
      <c r="F24" s="8"/>
      <c r="G24" s="7"/>
    </row>
    <row r="25" spans="1:7" ht="23.25">
      <c r="A25" s="33" t="s">
        <v>381</v>
      </c>
      <c r="B25" s="8"/>
      <c r="C25" s="8"/>
      <c r="D25" s="8"/>
      <c r="E25" s="8"/>
      <c r="F25" s="8"/>
      <c r="G25" s="7"/>
    </row>
    <row r="26" spans="1:7" ht="23.25">
      <c r="A26" s="33" t="s">
        <v>384</v>
      </c>
      <c r="B26" s="8"/>
      <c r="C26" s="8"/>
      <c r="D26" s="8"/>
      <c r="E26" s="8"/>
      <c r="F26" s="8"/>
      <c r="G26" s="7"/>
    </row>
    <row r="27" spans="1:6" ht="23.25">
      <c r="A27" s="33" t="s">
        <v>385</v>
      </c>
      <c r="B27" s="1"/>
      <c r="C27" s="1"/>
      <c r="D27" s="1"/>
      <c r="E27" s="1"/>
      <c r="F27" s="1"/>
    </row>
    <row r="28" spans="1:6" ht="23.25">
      <c r="A28" s="33"/>
      <c r="B28" s="1"/>
      <c r="C28" s="1"/>
      <c r="D28" s="1"/>
      <c r="E28" s="1"/>
      <c r="F28" s="1"/>
    </row>
    <row r="29" spans="1:6" ht="23.25">
      <c r="A29" s="33"/>
      <c r="B29" s="1"/>
      <c r="C29" s="1"/>
      <c r="D29" s="1"/>
      <c r="E29" s="1"/>
      <c r="F29" s="1"/>
    </row>
    <row r="30" ht="23.25">
      <c r="A30" s="33"/>
    </row>
    <row r="31" ht="23.25">
      <c r="A31" s="33"/>
    </row>
    <row r="32" ht="23.25">
      <c r="A32" s="33"/>
    </row>
    <row r="33" ht="23.25">
      <c r="A33" s="8"/>
    </row>
    <row r="34" ht="23.25">
      <c r="A34" s="8"/>
    </row>
    <row r="35" ht="23.25">
      <c r="A35" s="8"/>
    </row>
    <row r="36" ht="23.25">
      <c r="A36" s="8"/>
    </row>
  </sheetData>
  <sheetProtection/>
  <mergeCells count="3">
    <mergeCell ref="A4:A6"/>
    <mergeCell ref="B4:D4"/>
    <mergeCell ref="E4:F4"/>
  </mergeCells>
  <printOptions/>
  <pageMargins left="0.5905511811023623" right="0.0375" top="0.5511811023622047" bottom="0.55118110236220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="106" zoomScaleNormal="106" zoomScalePageLayoutView="0" workbookViewId="0" topLeftCell="A1">
      <selection activeCell="J18" sqref="J18"/>
    </sheetView>
  </sheetViews>
  <sheetFormatPr defaultColWidth="9.140625" defaultRowHeight="21.75"/>
  <cols>
    <col min="1" max="1" width="52.57421875" style="55" customWidth="1"/>
    <col min="2" max="2" width="11.7109375" style="55" customWidth="1"/>
    <col min="3" max="3" width="12.421875" style="55" customWidth="1"/>
    <col min="4" max="4" width="13.140625" style="55" customWidth="1"/>
    <col min="5" max="5" width="11.421875" style="55" customWidth="1"/>
    <col min="6" max="6" width="10.8515625" style="55" customWidth="1"/>
    <col min="7" max="7" width="9.28125" style="55" customWidth="1"/>
    <col min="8" max="8" width="8.8515625" style="55" customWidth="1"/>
    <col min="9" max="9" width="9.421875" style="55" customWidth="1"/>
    <col min="10" max="10" width="24.57421875" style="55" customWidth="1"/>
    <col min="11" max="11" width="9.57421875" style="55" customWidth="1"/>
    <col min="12" max="16384" width="9.140625" style="55" customWidth="1"/>
  </cols>
  <sheetData>
    <row r="1" spans="1:8" ht="23.25">
      <c r="A1" s="256" t="s">
        <v>48</v>
      </c>
      <c r="B1" s="256"/>
      <c r="C1" s="256"/>
      <c r="D1" s="256"/>
      <c r="E1" s="256"/>
      <c r="F1" s="256"/>
      <c r="G1" s="256"/>
      <c r="H1" s="7"/>
    </row>
    <row r="2" spans="1:8" ht="23.25">
      <c r="A2" s="16" t="s">
        <v>63</v>
      </c>
      <c r="B2" s="8"/>
      <c r="C2" s="8"/>
      <c r="D2" s="8"/>
      <c r="E2" s="8"/>
      <c r="F2" s="8"/>
      <c r="G2" s="8"/>
      <c r="H2" s="7"/>
    </row>
    <row r="3" spans="1:8" ht="23.25">
      <c r="A3" s="8" t="s">
        <v>107</v>
      </c>
      <c r="B3" s="8"/>
      <c r="C3" s="8"/>
      <c r="D3" s="8"/>
      <c r="E3" s="8"/>
      <c r="F3" s="8"/>
      <c r="G3" s="8"/>
      <c r="H3" s="7"/>
    </row>
    <row r="4" spans="1:8" ht="23.25">
      <c r="A4" s="16" t="s">
        <v>49</v>
      </c>
      <c r="B4" s="8"/>
      <c r="C4" s="8"/>
      <c r="D4" s="8"/>
      <c r="E4" s="8"/>
      <c r="F4" s="8"/>
      <c r="G4" s="8"/>
      <c r="H4" s="7"/>
    </row>
    <row r="5" spans="1:8" ht="23.25">
      <c r="A5" s="8" t="s">
        <v>50</v>
      </c>
      <c r="B5" s="8"/>
      <c r="C5" s="8"/>
      <c r="D5" s="8"/>
      <c r="E5" s="8"/>
      <c r="F5" s="8"/>
      <c r="G5" s="8"/>
      <c r="H5" s="7"/>
    </row>
    <row r="6" spans="1:8" ht="23.25">
      <c r="A6" s="8" t="s">
        <v>369</v>
      </c>
      <c r="B6" s="8"/>
      <c r="C6" s="8"/>
      <c r="D6" s="8"/>
      <c r="E6" s="8"/>
      <c r="F6" s="8"/>
      <c r="G6" s="8"/>
      <c r="H6" s="7"/>
    </row>
    <row r="7" spans="1:8" ht="23.25">
      <c r="A7" s="16" t="s">
        <v>200</v>
      </c>
      <c r="B7" s="8"/>
      <c r="C7" s="8"/>
      <c r="D7" s="8"/>
      <c r="E7" s="8"/>
      <c r="F7" s="8"/>
      <c r="G7" s="8"/>
      <c r="H7" s="7"/>
    </row>
    <row r="8" spans="1:8" ht="23.25">
      <c r="A8" s="8" t="s">
        <v>51</v>
      </c>
      <c r="B8" s="8"/>
      <c r="C8" s="8"/>
      <c r="D8" s="8"/>
      <c r="E8" s="8"/>
      <c r="F8" s="8"/>
      <c r="G8" s="8"/>
      <c r="H8" s="7"/>
    </row>
    <row r="9" spans="1:10" ht="23.25">
      <c r="A9" s="267" t="s">
        <v>27</v>
      </c>
      <c r="B9" s="270" t="s">
        <v>28</v>
      </c>
      <c r="C9" s="276"/>
      <c r="D9" s="276"/>
      <c r="E9" s="276"/>
      <c r="F9" s="276"/>
      <c r="G9" s="276"/>
      <c r="H9" s="276"/>
      <c r="I9" s="271"/>
      <c r="J9" s="267" t="s">
        <v>161</v>
      </c>
    </row>
    <row r="10" spans="1:10" ht="21.75" customHeight="1">
      <c r="A10" s="268"/>
      <c r="B10" s="270" t="s">
        <v>282</v>
      </c>
      <c r="C10" s="271"/>
      <c r="D10" s="273" t="s">
        <v>370</v>
      </c>
      <c r="E10" s="274"/>
      <c r="F10" s="275"/>
      <c r="G10" s="270" t="s">
        <v>284</v>
      </c>
      <c r="H10" s="276"/>
      <c r="I10" s="271"/>
      <c r="J10" s="268"/>
    </row>
    <row r="11" spans="1:10" ht="21.75" customHeight="1">
      <c r="A11" s="268"/>
      <c r="B11" s="35" t="s">
        <v>286</v>
      </c>
      <c r="C11" s="13" t="s">
        <v>287</v>
      </c>
      <c r="D11" s="13" t="s">
        <v>288</v>
      </c>
      <c r="E11" s="13" t="s">
        <v>290</v>
      </c>
      <c r="F11" s="13" t="s">
        <v>292</v>
      </c>
      <c r="G11" s="13" t="s">
        <v>293</v>
      </c>
      <c r="H11" s="13" t="s">
        <v>294</v>
      </c>
      <c r="I11" s="13" t="s">
        <v>30</v>
      </c>
      <c r="J11" s="268"/>
    </row>
    <row r="12" spans="1:10" ht="21.75" customHeight="1">
      <c r="A12" s="269"/>
      <c r="B12" s="20" t="s">
        <v>285</v>
      </c>
      <c r="C12" s="20" t="s">
        <v>283</v>
      </c>
      <c r="D12" s="20" t="s">
        <v>289</v>
      </c>
      <c r="E12" s="20" t="s">
        <v>40</v>
      </c>
      <c r="F12" s="20" t="s">
        <v>291</v>
      </c>
      <c r="G12" s="119"/>
      <c r="H12" s="119"/>
      <c r="I12" s="119" t="s">
        <v>36</v>
      </c>
      <c r="J12" s="269"/>
    </row>
    <row r="13" spans="1:10" ht="24" customHeight="1">
      <c r="A13" s="101" t="s">
        <v>74</v>
      </c>
      <c r="B13" s="63">
        <v>6</v>
      </c>
      <c r="C13" s="64" t="s">
        <v>53</v>
      </c>
      <c r="D13" s="67">
        <v>6</v>
      </c>
      <c r="E13" s="67" t="s">
        <v>53</v>
      </c>
      <c r="F13" s="69" t="s">
        <v>53</v>
      </c>
      <c r="G13" s="34" t="s">
        <v>53</v>
      </c>
      <c r="H13" s="128">
        <v>1</v>
      </c>
      <c r="I13" s="128">
        <v>1</v>
      </c>
      <c r="J13" s="53" t="s">
        <v>336</v>
      </c>
    </row>
    <row r="14" spans="1:10" ht="24" customHeight="1">
      <c r="A14" s="102"/>
      <c r="B14" s="63"/>
      <c r="C14" s="65"/>
      <c r="D14" s="68"/>
      <c r="E14" s="68"/>
      <c r="F14" s="68"/>
      <c r="G14" s="34"/>
      <c r="H14" s="129"/>
      <c r="I14" s="129"/>
      <c r="J14" s="54"/>
    </row>
    <row r="15" spans="1:10" ht="24" customHeight="1">
      <c r="A15" s="101" t="s">
        <v>75</v>
      </c>
      <c r="B15" s="64">
        <v>8</v>
      </c>
      <c r="C15" s="63" t="s">
        <v>53</v>
      </c>
      <c r="D15" s="69">
        <v>5</v>
      </c>
      <c r="E15" s="69" t="s">
        <v>53</v>
      </c>
      <c r="F15" s="69" t="s">
        <v>53</v>
      </c>
      <c r="G15" s="97">
        <v>4</v>
      </c>
      <c r="H15" s="128" t="s">
        <v>53</v>
      </c>
      <c r="I15" s="128">
        <v>4</v>
      </c>
      <c r="J15" s="53" t="s">
        <v>321</v>
      </c>
    </row>
    <row r="16" spans="1:10" ht="27" customHeight="1">
      <c r="A16" s="103"/>
      <c r="B16" s="65"/>
      <c r="C16" s="65"/>
      <c r="D16" s="68"/>
      <c r="E16" s="68"/>
      <c r="F16" s="68"/>
      <c r="G16" s="52"/>
      <c r="H16" s="129"/>
      <c r="I16" s="129"/>
      <c r="J16" s="54"/>
    </row>
    <row r="17" spans="1:10" ht="24" customHeight="1">
      <c r="A17" s="101" t="s">
        <v>76</v>
      </c>
      <c r="B17" s="63">
        <v>9</v>
      </c>
      <c r="C17" s="63">
        <v>3</v>
      </c>
      <c r="D17" s="67">
        <v>2</v>
      </c>
      <c r="E17" s="67">
        <v>3</v>
      </c>
      <c r="F17" s="100" t="s">
        <v>53</v>
      </c>
      <c r="G17" s="34" t="s">
        <v>53</v>
      </c>
      <c r="H17" s="128">
        <v>4</v>
      </c>
      <c r="I17" s="128">
        <v>4</v>
      </c>
      <c r="J17" s="53" t="s">
        <v>321</v>
      </c>
    </row>
    <row r="18" spans="1:10" ht="18" customHeight="1">
      <c r="A18" s="101"/>
      <c r="B18" s="63"/>
      <c r="C18" s="63"/>
      <c r="D18" s="131" t="s">
        <v>335</v>
      </c>
      <c r="E18" s="131"/>
      <c r="F18" s="69"/>
      <c r="G18" s="34"/>
      <c r="H18" s="36"/>
      <c r="I18" s="36"/>
      <c r="J18" s="98"/>
    </row>
    <row r="19" spans="1:10" ht="16.5" customHeight="1">
      <c r="A19" s="103"/>
      <c r="B19" s="65"/>
      <c r="C19" s="65"/>
      <c r="D19" s="132" t="s">
        <v>334</v>
      </c>
      <c r="E19" s="132"/>
      <c r="F19" s="68"/>
      <c r="G19" s="17"/>
      <c r="H19" s="129"/>
      <c r="I19" s="129"/>
      <c r="J19" s="54"/>
    </row>
    <row r="20" spans="1:10" ht="24" customHeight="1">
      <c r="A20" s="101" t="s">
        <v>77</v>
      </c>
      <c r="B20" s="63">
        <v>10</v>
      </c>
      <c r="C20" s="63" t="s">
        <v>53</v>
      </c>
      <c r="D20" s="69">
        <v>8</v>
      </c>
      <c r="E20" s="69" t="s">
        <v>53</v>
      </c>
      <c r="F20" s="69" t="s">
        <v>53</v>
      </c>
      <c r="G20" s="34">
        <v>4</v>
      </c>
      <c r="H20" s="36">
        <v>1</v>
      </c>
      <c r="I20" s="36">
        <v>5</v>
      </c>
      <c r="J20" s="98" t="s">
        <v>323</v>
      </c>
    </row>
    <row r="21" spans="1:10" ht="28.5" customHeight="1">
      <c r="A21" s="103"/>
      <c r="B21" s="65"/>
      <c r="C21" s="65"/>
      <c r="D21" s="68"/>
      <c r="E21" s="68"/>
      <c r="F21" s="68"/>
      <c r="G21" s="17"/>
      <c r="H21" s="36"/>
      <c r="I21" s="36"/>
      <c r="J21" s="98"/>
    </row>
    <row r="22" spans="1:10" ht="24" customHeight="1">
      <c r="A22" s="101" t="s">
        <v>78</v>
      </c>
      <c r="B22" s="63">
        <v>8</v>
      </c>
      <c r="C22" s="63" t="s">
        <v>53</v>
      </c>
      <c r="D22" s="69">
        <v>8</v>
      </c>
      <c r="E22" s="69" t="s">
        <v>53</v>
      </c>
      <c r="F22" s="69" t="s">
        <v>345</v>
      </c>
      <c r="G22" s="34">
        <v>3</v>
      </c>
      <c r="H22" s="128">
        <v>2</v>
      </c>
      <c r="I22" s="128">
        <v>5</v>
      </c>
      <c r="J22" s="53" t="s">
        <v>333</v>
      </c>
    </row>
    <row r="23" spans="1:10" ht="18" customHeight="1">
      <c r="A23" s="101"/>
      <c r="B23" s="63"/>
      <c r="C23" s="63"/>
      <c r="D23" s="131" t="s">
        <v>335</v>
      </c>
      <c r="E23" s="130"/>
      <c r="F23" s="69"/>
      <c r="G23" s="34"/>
      <c r="H23" s="36"/>
      <c r="I23" s="36"/>
      <c r="J23" s="98"/>
    </row>
    <row r="24" spans="1:10" ht="19.5" customHeight="1">
      <c r="A24" s="103"/>
      <c r="B24" s="65"/>
      <c r="C24" s="65"/>
      <c r="D24" s="132" t="s">
        <v>334</v>
      </c>
      <c r="E24" s="68"/>
      <c r="F24" s="68"/>
      <c r="G24" s="17"/>
      <c r="H24" s="129"/>
      <c r="I24" s="129"/>
      <c r="J24" s="54"/>
    </row>
    <row r="25" spans="1:10" ht="24" customHeight="1">
      <c r="A25" s="101" t="s">
        <v>79</v>
      </c>
      <c r="B25" s="64">
        <v>27</v>
      </c>
      <c r="C25" s="63">
        <v>17</v>
      </c>
      <c r="D25" s="120">
        <v>14</v>
      </c>
      <c r="E25" s="67">
        <v>14</v>
      </c>
      <c r="F25" s="99" t="s">
        <v>53</v>
      </c>
      <c r="G25" s="24">
        <v>5</v>
      </c>
      <c r="H25" s="128">
        <v>16</v>
      </c>
      <c r="I25" s="128">
        <v>21</v>
      </c>
      <c r="J25" s="53" t="s">
        <v>336</v>
      </c>
    </row>
    <row r="26" spans="1:10" ht="19.5" customHeight="1">
      <c r="A26" s="101"/>
      <c r="B26" s="63"/>
      <c r="C26" s="63"/>
      <c r="D26" s="131" t="s">
        <v>335</v>
      </c>
      <c r="E26" s="69"/>
      <c r="F26" s="69"/>
      <c r="G26" s="34"/>
      <c r="H26" s="36"/>
      <c r="I26" s="36"/>
      <c r="J26" s="98" t="s">
        <v>337</v>
      </c>
    </row>
    <row r="27" spans="1:10" ht="18" customHeight="1">
      <c r="A27" s="103"/>
      <c r="B27" s="65"/>
      <c r="C27" s="65"/>
      <c r="D27" s="132" t="s">
        <v>346</v>
      </c>
      <c r="E27" s="68"/>
      <c r="F27" s="68"/>
      <c r="G27" s="17"/>
      <c r="H27" s="129"/>
      <c r="I27" s="129"/>
      <c r="J27" s="54"/>
    </row>
    <row r="28" spans="1:10" ht="24" customHeight="1">
      <c r="A28" s="101" t="s">
        <v>99</v>
      </c>
      <c r="B28" s="63">
        <v>5</v>
      </c>
      <c r="C28" s="63">
        <v>1</v>
      </c>
      <c r="D28" s="69">
        <v>4</v>
      </c>
      <c r="E28" s="69" t="s">
        <v>53</v>
      </c>
      <c r="F28" s="69" t="s">
        <v>53</v>
      </c>
      <c r="G28" s="34" t="s">
        <v>53</v>
      </c>
      <c r="H28" s="128" t="s">
        <v>53</v>
      </c>
      <c r="I28" s="128" t="s">
        <v>53</v>
      </c>
      <c r="J28" s="53" t="s">
        <v>333</v>
      </c>
    </row>
    <row r="29" spans="1:10" ht="29.25" customHeight="1">
      <c r="A29" s="103" t="s">
        <v>194</v>
      </c>
      <c r="B29" s="65"/>
      <c r="C29" s="65"/>
      <c r="D29" s="68"/>
      <c r="E29" s="68"/>
      <c r="F29" s="68"/>
      <c r="G29" s="17"/>
      <c r="H29" s="129"/>
      <c r="I29" s="129"/>
      <c r="J29" s="54"/>
    </row>
    <row r="30" spans="1:10" ht="24" customHeight="1">
      <c r="A30" s="101" t="s">
        <v>80</v>
      </c>
      <c r="B30" s="63">
        <v>14</v>
      </c>
      <c r="C30" s="63">
        <v>1</v>
      </c>
      <c r="D30" s="69">
        <v>13</v>
      </c>
      <c r="E30" s="69" t="s">
        <v>53</v>
      </c>
      <c r="F30" s="69" t="s">
        <v>53</v>
      </c>
      <c r="G30" s="34">
        <v>2</v>
      </c>
      <c r="H30" s="128">
        <v>4</v>
      </c>
      <c r="I30" s="128">
        <v>6</v>
      </c>
      <c r="J30" s="53" t="s">
        <v>338</v>
      </c>
    </row>
    <row r="31" spans="1:10" ht="24" customHeight="1">
      <c r="A31" s="103"/>
      <c r="B31" s="65"/>
      <c r="C31" s="65"/>
      <c r="D31" s="68"/>
      <c r="E31" s="68"/>
      <c r="F31" s="68"/>
      <c r="G31" s="17"/>
      <c r="H31" s="129"/>
      <c r="I31" s="129"/>
      <c r="J31" s="54"/>
    </row>
    <row r="32" spans="1:10" ht="24" customHeight="1">
      <c r="A32" s="101" t="s">
        <v>98</v>
      </c>
      <c r="B32" s="63">
        <v>4</v>
      </c>
      <c r="C32" s="63">
        <v>1</v>
      </c>
      <c r="D32" s="69">
        <v>5</v>
      </c>
      <c r="E32" s="69" t="s">
        <v>53</v>
      </c>
      <c r="F32" s="69" t="s">
        <v>53</v>
      </c>
      <c r="G32" s="34">
        <v>1</v>
      </c>
      <c r="H32" s="128">
        <v>1</v>
      </c>
      <c r="I32" s="128">
        <v>2</v>
      </c>
      <c r="J32" s="53" t="s">
        <v>339</v>
      </c>
    </row>
    <row r="33" spans="1:10" ht="24" customHeight="1">
      <c r="A33" s="103" t="s">
        <v>97</v>
      </c>
      <c r="B33" s="63"/>
      <c r="C33" s="65"/>
      <c r="D33" s="68"/>
      <c r="E33" s="68"/>
      <c r="F33" s="68"/>
      <c r="G33" s="34"/>
      <c r="H33" s="129"/>
      <c r="I33" s="129"/>
      <c r="J33" s="98" t="s">
        <v>340</v>
      </c>
    </row>
    <row r="34" spans="1:10" ht="24" customHeight="1">
      <c r="A34" s="101" t="s">
        <v>96</v>
      </c>
      <c r="B34" s="64">
        <v>1</v>
      </c>
      <c r="C34" s="63" t="s">
        <v>53</v>
      </c>
      <c r="D34" s="69">
        <v>1</v>
      </c>
      <c r="E34" s="69" t="s">
        <v>53</v>
      </c>
      <c r="F34" s="69" t="s">
        <v>53</v>
      </c>
      <c r="G34" s="24" t="s">
        <v>53</v>
      </c>
      <c r="H34" s="128" t="s">
        <v>53</v>
      </c>
      <c r="I34" s="128" t="s">
        <v>53</v>
      </c>
      <c r="J34" s="53" t="s">
        <v>321</v>
      </c>
    </row>
    <row r="35" spans="1:10" ht="24" customHeight="1">
      <c r="A35" s="101" t="s">
        <v>95</v>
      </c>
      <c r="B35" s="65"/>
      <c r="C35" s="65"/>
      <c r="D35" s="68"/>
      <c r="E35" s="68"/>
      <c r="F35" s="68"/>
      <c r="G35" s="17"/>
      <c r="H35" s="129"/>
      <c r="I35" s="129"/>
      <c r="J35" s="54"/>
    </row>
    <row r="36" spans="1:10" ht="28.5" customHeight="1">
      <c r="A36" s="23" t="s">
        <v>30</v>
      </c>
      <c r="B36" s="66">
        <f>SUM(B13:B35)</f>
        <v>92</v>
      </c>
      <c r="C36" s="66">
        <f>SUM(C17:C35)</f>
        <v>23</v>
      </c>
      <c r="D36" s="70">
        <f>SUM(D13:D35)</f>
        <v>66</v>
      </c>
      <c r="E36" s="70">
        <f>SUM(E13:E35)</f>
        <v>17</v>
      </c>
      <c r="F36" s="70">
        <v>1</v>
      </c>
      <c r="G36" s="23">
        <f>SUM(G15:G35)</f>
        <v>19</v>
      </c>
      <c r="H36" s="19">
        <f>SUM(H13:H35)</f>
        <v>29</v>
      </c>
      <c r="I36" s="19">
        <f>SUM(I13:I35)</f>
        <v>48</v>
      </c>
      <c r="J36" s="18"/>
    </row>
    <row r="37" spans="1:7" ht="28.5" customHeight="1">
      <c r="A37" s="4"/>
      <c r="B37" s="277">
        <f>B36+C36</f>
        <v>115</v>
      </c>
      <c r="C37" s="278"/>
      <c r="D37" s="279">
        <f>D36+E36+F36</f>
        <v>84</v>
      </c>
      <c r="E37" s="280"/>
      <c r="F37" s="281"/>
      <c r="G37" s="4"/>
    </row>
    <row r="38" spans="1:3" ht="14.25" customHeight="1">
      <c r="A38" s="8"/>
      <c r="B38" s="8"/>
      <c r="C38" s="8"/>
    </row>
    <row r="39" spans="1:8" ht="23.25">
      <c r="A39" s="106" t="s">
        <v>196</v>
      </c>
      <c r="B39" s="107" t="s">
        <v>347</v>
      </c>
      <c r="C39" s="108" t="s">
        <v>348</v>
      </c>
      <c r="D39" s="56"/>
      <c r="E39" s="56"/>
      <c r="F39" s="56"/>
      <c r="G39" s="49"/>
      <c r="H39" s="50"/>
    </row>
    <row r="40" spans="1:8" ht="23.25">
      <c r="A40" s="106" t="s">
        <v>195</v>
      </c>
      <c r="B40" s="109">
        <v>115</v>
      </c>
      <c r="C40" s="110"/>
      <c r="D40" s="16"/>
      <c r="G40" s="45"/>
      <c r="H40" s="8"/>
    </row>
    <row r="41" spans="1:3" ht="22.5">
      <c r="A41" s="110"/>
      <c r="B41" s="110"/>
      <c r="C41" s="110"/>
    </row>
    <row r="42" spans="1:8" ht="23.25">
      <c r="A42" s="111" t="s">
        <v>197</v>
      </c>
      <c r="B42" s="107" t="s">
        <v>347</v>
      </c>
      <c r="C42" s="108" t="s">
        <v>349</v>
      </c>
      <c r="D42" s="56"/>
      <c r="G42" s="49"/>
      <c r="H42" s="50"/>
    </row>
    <row r="43" spans="1:8" ht="23.25">
      <c r="A43" s="106" t="s">
        <v>198</v>
      </c>
      <c r="B43" s="109">
        <v>84</v>
      </c>
      <c r="C43" s="110"/>
      <c r="D43" s="51"/>
      <c r="G43" s="45"/>
      <c r="H43" s="8"/>
    </row>
    <row r="45" ht="21.75">
      <c r="A45" s="55" t="s">
        <v>162</v>
      </c>
    </row>
  </sheetData>
  <sheetProtection/>
  <mergeCells count="9">
    <mergeCell ref="J9:J12"/>
    <mergeCell ref="B10:C10"/>
    <mergeCell ref="D10:F10"/>
    <mergeCell ref="G10:I10"/>
    <mergeCell ref="A1:G1"/>
    <mergeCell ref="B37:C37"/>
    <mergeCell ref="D37:F37"/>
    <mergeCell ref="A9:A12"/>
    <mergeCell ref="B9:I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0"/>
  <sheetViews>
    <sheetView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140625" defaultRowHeight="21.75"/>
  <cols>
    <col min="1" max="1" width="5.7109375" style="150" customWidth="1"/>
    <col min="2" max="2" width="79.00390625" style="150" customWidth="1"/>
    <col min="3" max="3" width="9.28125" style="150" customWidth="1"/>
    <col min="4" max="4" width="9.00390625" style="165" customWidth="1"/>
    <col min="5" max="5" width="7.28125" style="165" customWidth="1"/>
    <col min="6" max="6" width="12.00390625" style="252" customWidth="1"/>
    <col min="7" max="7" width="15.00390625" style="252" customWidth="1"/>
    <col min="8" max="8" width="13.140625" style="250" customWidth="1"/>
    <col min="9" max="9" width="14.00390625" style="250" customWidth="1"/>
    <col min="10" max="10" width="15.00390625" style="250" customWidth="1"/>
    <col min="11" max="11" width="14.7109375" style="165" customWidth="1"/>
    <col min="12" max="12" width="14.7109375" style="252" customWidth="1"/>
    <col min="13" max="14" width="9.140625" style="150" customWidth="1"/>
    <col min="15" max="15" width="18.7109375" style="150" customWidth="1"/>
    <col min="16" max="16384" width="9.140625" style="150" customWidth="1"/>
  </cols>
  <sheetData>
    <row r="1" spans="1:15" ht="26.25">
      <c r="A1" s="285" t="s">
        <v>201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O1" s="151"/>
    </row>
    <row r="2" spans="1:12" ht="23.25">
      <c r="A2" s="285" t="s">
        <v>320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23.25">
      <c r="A3" s="286" t="s">
        <v>64</v>
      </c>
      <c r="B3" s="288" t="s">
        <v>65</v>
      </c>
      <c r="C3" s="282" t="s">
        <v>133</v>
      </c>
      <c r="D3" s="283"/>
      <c r="E3" s="284"/>
      <c r="F3" s="152" t="s">
        <v>29</v>
      </c>
      <c r="G3" s="153" t="s">
        <v>137</v>
      </c>
      <c r="H3" s="282" t="s">
        <v>132</v>
      </c>
      <c r="I3" s="283"/>
      <c r="J3" s="283"/>
      <c r="K3" s="154" t="s">
        <v>29</v>
      </c>
      <c r="L3" s="155" t="s">
        <v>52</v>
      </c>
    </row>
    <row r="4" spans="1:12" ht="23.25">
      <c r="A4" s="287"/>
      <c r="B4" s="289"/>
      <c r="C4" s="156" t="s">
        <v>134</v>
      </c>
      <c r="D4" s="157" t="s">
        <v>40</v>
      </c>
      <c r="E4" s="157" t="s">
        <v>193</v>
      </c>
      <c r="F4" s="158" t="s">
        <v>66</v>
      </c>
      <c r="G4" s="158" t="s">
        <v>179</v>
      </c>
      <c r="H4" s="159" t="s">
        <v>135</v>
      </c>
      <c r="I4" s="159" t="s">
        <v>112</v>
      </c>
      <c r="J4" s="159" t="s">
        <v>136</v>
      </c>
      <c r="K4" s="160" t="s">
        <v>67</v>
      </c>
      <c r="L4" s="156" t="s">
        <v>35</v>
      </c>
    </row>
    <row r="5" spans="1:12" ht="23.25">
      <c r="A5" s="161"/>
      <c r="B5" s="162" t="s">
        <v>74</v>
      </c>
      <c r="C5" s="163"/>
      <c r="D5" s="164"/>
      <c r="F5" s="166"/>
      <c r="G5" s="167"/>
      <c r="H5" s="161"/>
      <c r="I5" s="161"/>
      <c r="J5" s="161"/>
      <c r="K5" s="168"/>
      <c r="L5" s="161"/>
    </row>
    <row r="6" spans="1:12" ht="23.25">
      <c r="A6" s="161"/>
      <c r="B6" s="169" t="s">
        <v>138</v>
      </c>
      <c r="C6" s="170"/>
      <c r="D6" s="171"/>
      <c r="F6" s="166"/>
      <c r="G6" s="167"/>
      <c r="H6" s="161"/>
      <c r="I6" s="161"/>
      <c r="J6" s="161"/>
      <c r="K6" s="172"/>
      <c r="L6" s="161"/>
    </row>
    <row r="7" spans="1:12" ht="23.25">
      <c r="A7" s="161">
        <v>1</v>
      </c>
      <c r="B7" s="173" t="s">
        <v>139</v>
      </c>
      <c r="C7" s="174" t="s">
        <v>156</v>
      </c>
      <c r="D7" s="175" t="s">
        <v>53</v>
      </c>
      <c r="E7" s="176" t="s">
        <v>53</v>
      </c>
      <c r="F7" s="177">
        <v>10000</v>
      </c>
      <c r="G7" s="167" t="s">
        <v>202</v>
      </c>
      <c r="H7" s="174" t="s">
        <v>156</v>
      </c>
      <c r="I7" s="161" t="s">
        <v>53</v>
      </c>
      <c r="J7" s="174" t="s">
        <v>53</v>
      </c>
      <c r="K7" s="178" t="s">
        <v>53</v>
      </c>
      <c r="L7" s="161" t="s">
        <v>69</v>
      </c>
    </row>
    <row r="8" spans="1:12" ht="23.25">
      <c r="A8" s="161">
        <v>2</v>
      </c>
      <c r="B8" s="173" t="s">
        <v>140</v>
      </c>
      <c r="C8" s="174" t="s">
        <v>156</v>
      </c>
      <c r="D8" s="175" t="s">
        <v>53</v>
      </c>
      <c r="E8" s="176" t="s">
        <v>53</v>
      </c>
      <c r="F8" s="177">
        <v>20000</v>
      </c>
      <c r="G8" s="167" t="s">
        <v>202</v>
      </c>
      <c r="H8" s="174" t="s">
        <v>156</v>
      </c>
      <c r="I8" s="161" t="s">
        <v>53</v>
      </c>
      <c r="J8" s="174" t="s">
        <v>53</v>
      </c>
      <c r="K8" s="178" t="s">
        <v>53</v>
      </c>
      <c r="L8" s="161" t="s">
        <v>69</v>
      </c>
    </row>
    <row r="9" spans="1:12" ht="23.25">
      <c r="A9" s="161">
        <v>3</v>
      </c>
      <c r="B9" s="173" t="s">
        <v>141</v>
      </c>
      <c r="C9" s="174" t="s">
        <v>156</v>
      </c>
      <c r="D9" s="175" t="s">
        <v>53</v>
      </c>
      <c r="E9" s="176" t="s">
        <v>53</v>
      </c>
      <c r="F9" s="177">
        <v>30000</v>
      </c>
      <c r="G9" s="167" t="s">
        <v>203</v>
      </c>
      <c r="H9" s="174" t="s">
        <v>156</v>
      </c>
      <c r="I9" s="161" t="s">
        <v>53</v>
      </c>
      <c r="J9" s="174" t="s">
        <v>53</v>
      </c>
      <c r="K9" s="178" t="s">
        <v>53</v>
      </c>
      <c r="L9" s="161" t="s">
        <v>69</v>
      </c>
    </row>
    <row r="10" spans="1:12" ht="23.25">
      <c r="A10" s="161">
        <v>4</v>
      </c>
      <c r="B10" s="179" t="s">
        <v>142</v>
      </c>
      <c r="C10" s="174" t="s">
        <v>156</v>
      </c>
      <c r="D10" s="175" t="s">
        <v>53</v>
      </c>
      <c r="E10" s="176" t="s">
        <v>53</v>
      </c>
      <c r="F10" s="177">
        <v>40000</v>
      </c>
      <c r="G10" s="167" t="s">
        <v>204</v>
      </c>
      <c r="H10" s="174" t="s">
        <v>156</v>
      </c>
      <c r="I10" s="161" t="s">
        <v>53</v>
      </c>
      <c r="J10" s="174" t="s">
        <v>53</v>
      </c>
      <c r="K10" s="178" t="s">
        <v>53</v>
      </c>
      <c r="L10" s="161" t="s">
        <v>69</v>
      </c>
    </row>
    <row r="11" spans="1:12" ht="23.25">
      <c r="A11" s="161"/>
      <c r="B11" s="169" t="s">
        <v>115</v>
      </c>
      <c r="C11" s="170"/>
      <c r="D11" s="171"/>
      <c r="F11" s="177"/>
      <c r="G11" s="167"/>
      <c r="H11" s="161"/>
      <c r="I11" s="161"/>
      <c r="J11" s="161"/>
      <c r="K11" s="180"/>
      <c r="L11" s="161"/>
    </row>
    <row r="12" spans="1:12" ht="23.25">
      <c r="A12" s="161">
        <v>5</v>
      </c>
      <c r="B12" s="173" t="s">
        <v>165</v>
      </c>
      <c r="C12" s="174" t="s">
        <v>156</v>
      </c>
      <c r="D12" s="181" t="s">
        <v>53</v>
      </c>
      <c r="E12" s="149" t="s">
        <v>53</v>
      </c>
      <c r="F12" s="177">
        <v>40000</v>
      </c>
      <c r="G12" s="167" t="s">
        <v>205</v>
      </c>
      <c r="H12" s="174" t="s">
        <v>53</v>
      </c>
      <c r="I12" s="161" t="s">
        <v>53</v>
      </c>
      <c r="J12" s="174" t="s">
        <v>375</v>
      </c>
      <c r="K12" s="172">
        <v>29845</v>
      </c>
      <c r="L12" s="161" t="s">
        <v>69</v>
      </c>
    </row>
    <row r="13" spans="1:12" ht="24" thickBot="1">
      <c r="A13" s="161">
        <v>6</v>
      </c>
      <c r="B13" s="173" t="s">
        <v>180</v>
      </c>
      <c r="C13" s="174" t="s">
        <v>156</v>
      </c>
      <c r="D13" s="181" t="s">
        <v>53</v>
      </c>
      <c r="E13" s="149" t="s">
        <v>53</v>
      </c>
      <c r="F13" s="177">
        <v>40000</v>
      </c>
      <c r="G13" s="167" t="s">
        <v>206</v>
      </c>
      <c r="H13" s="174" t="s">
        <v>156</v>
      </c>
      <c r="I13" s="161" t="s">
        <v>53</v>
      </c>
      <c r="J13" s="161" t="s">
        <v>53</v>
      </c>
      <c r="K13" s="161" t="s">
        <v>53</v>
      </c>
      <c r="L13" s="161" t="s">
        <v>69</v>
      </c>
    </row>
    <row r="14" spans="1:12" ht="27.75" customHeight="1" thickBot="1">
      <c r="A14" s="182"/>
      <c r="B14" s="183" t="s">
        <v>30</v>
      </c>
      <c r="C14" s="184">
        <v>6</v>
      </c>
      <c r="D14" s="185" t="s">
        <v>53</v>
      </c>
      <c r="E14" s="185" t="s">
        <v>53</v>
      </c>
      <c r="F14" s="185">
        <f>SUM(F7:F13)</f>
        <v>180000</v>
      </c>
      <c r="G14" s="186" t="s">
        <v>53</v>
      </c>
      <c r="H14" s="184">
        <v>5</v>
      </c>
      <c r="I14" s="184" t="s">
        <v>53</v>
      </c>
      <c r="J14" s="184">
        <v>1</v>
      </c>
      <c r="K14" s="187">
        <f>SUM(K12:K13)</f>
        <v>29845</v>
      </c>
      <c r="L14" s="184" t="s">
        <v>53</v>
      </c>
    </row>
    <row r="15" spans="1:12" ht="23.25">
      <c r="A15" s="161"/>
      <c r="B15" s="162" t="s">
        <v>75</v>
      </c>
      <c r="C15" s="188"/>
      <c r="D15" s="189"/>
      <c r="E15" s="189"/>
      <c r="F15" s="177"/>
      <c r="G15" s="167"/>
      <c r="H15" s="161"/>
      <c r="I15" s="161"/>
      <c r="J15" s="161"/>
      <c r="K15" s="172"/>
      <c r="L15" s="161"/>
    </row>
    <row r="16" spans="1:12" ht="23.25">
      <c r="A16" s="161"/>
      <c r="B16" s="169" t="s">
        <v>116</v>
      </c>
      <c r="C16" s="188"/>
      <c r="D16" s="189"/>
      <c r="E16" s="189"/>
      <c r="F16" s="177"/>
      <c r="G16" s="167"/>
      <c r="H16" s="161"/>
      <c r="I16" s="161"/>
      <c r="J16" s="161"/>
      <c r="K16" s="172"/>
      <c r="L16" s="161"/>
    </row>
    <row r="17" spans="1:12" ht="23.25">
      <c r="A17" s="161">
        <v>1</v>
      </c>
      <c r="B17" s="173" t="s">
        <v>181</v>
      </c>
      <c r="C17" s="174" t="s">
        <v>156</v>
      </c>
      <c r="D17" s="181" t="s">
        <v>53</v>
      </c>
      <c r="E17" s="149" t="s">
        <v>53</v>
      </c>
      <c r="F17" s="177">
        <v>1500800</v>
      </c>
      <c r="G17" s="167" t="s">
        <v>143</v>
      </c>
      <c r="H17" s="181" t="s">
        <v>53</v>
      </c>
      <c r="I17" s="181" t="s">
        <v>53</v>
      </c>
      <c r="J17" s="174" t="s">
        <v>376</v>
      </c>
      <c r="K17" s="172">
        <v>972580</v>
      </c>
      <c r="L17" s="161" t="s">
        <v>89</v>
      </c>
    </row>
    <row r="18" spans="1:12" ht="23.25">
      <c r="A18" s="161">
        <v>2</v>
      </c>
      <c r="B18" s="173" t="s">
        <v>109</v>
      </c>
      <c r="C18" s="174" t="s">
        <v>156</v>
      </c>
      <c r="D18" s="181" t="s">
        <v>53</v>
      </c>
      <c r="E18" s="149" t="s">
        <v>53</v>
      </c>
      <c r="F18" s="177">
        <v>2280000</v>
      </c>
      <c r="G18" s="167" t="s">
        <v>203</v>
      </c>
      <c r="H18" s="181" t="s">
        <v>53</v>
      </c>
      <c r="I18" s="181" t="s">
        <v>53</v>
      </c>
      <c r="J18" s="174" t="s">
        <v>376</v>
      </c>
      <c r="K18" s="172">
        <v>2065980</v>
      </c>
      <c r="L18" s="161" t="s">
        <v>89</v>
      </c>
    </row>
    <row r="19" spans="1:12" ht="23.25">
      <c r="A19" s="161">
        <v>3</v>
      </c>
      <c r="B19" s="173" t="s">
        <v>84</v>
      </c>
      <c r="C19" s="174" t="s">
        <v>156</v>
      </c>
      <c r="D19" s="181" t="s">
        <v>53</v>
      </c>
      <c r="E19" s="149" t="s">
        <v>53</v>
      </c>
      <c r="F19" s="177">
        <v>1565564</v>
      </c>
      <c r="G19" s="167" t="s">
        <v>207</v>
      </c>
      <c r="H19" s="181" t="s">
        <v>53</v>
      </c>
      <c r="I19" s="181" t="s">
        <v>53</v>
      </c>
      <c r="J19" s="174" t="s">
        <v>376</v>
      </c>
      <c r="K19" s="190">
        <v>1045832.66</v>
      </c>
      <c r="L19" s="161" t="s">
        <v>89</v>
      </c>
    </row>
    <row r="20" spans="1:12" ht="23.25">
      <c r="A20" s="161">
        <v>4</v>
      </c>
      <c r="B20" s="173" t="s">
        <v>94</v>
      </c>
      <c r="C20" s="174" t="s">
        <v>156</v>
      </c>
      <c r="D20" s="181" t="s">
        <v>53</v>
      </c>
      <c r="E20" s="149" t="s">
        <v>53</v>
      </c>
      <c r="F20" s="177">
        <v>25000</v>
      </c>
      <c r="G20" s="191">
        <v>23437</v>
      </c>
      <c r="H20" s="181" t="s">
        <v>53</v>
      </c>
      <c r="I20" s="181" t="s">
        <v>53</v>
      </c>
      <c r="J20" s="174" t="s">
        <v>377</v>
      </c>
      <c r="K20" s="149" t="s">
        <v>53</v>
      </c>
      <c r="L20" s="161" t="s">
        <v>89</v>
      </c>
    </row>
    <row r="21" spans="1:12" ht="23.25">
      <c r="A21" s="161"/>
      <c r="B21" s="169" t="s">
        <v>117</v>
      </c>
      <c r="C21" s="192"/>
      <c r="D21" s="193"/>
      <c r="E21" s="193"/>
      <c r="F21" s="177"/>
      <c r="G21" s="167"/>
      <c r="H21" s="161"/>
      <c r="I21" s="161"/>
      <c r="J21" s="161"/>
      <c r="K21" s="172"/>
      <c r="L21" s="161"/>
    </row>
    <row r="22" spans="1:12" ht="24" thickBot="1">
      <c r="A22" s="161">
        <v>5</v>
      </c>
      <c r="B22" s="173" t="s">
        <v>83</v>
      </c>
      <c r="C22" s="174" t="s">
        <v>156</v>
      </c>
      <c r="D22" s="181" t="s">
        <v>53</v>
      </c>
      <c r="E22" s="149" t="s">
        <v>53</v>
      </c>
      <c r="F22" s="177">
        <v>100000</v>
      </c>
      <c r="G22" s="191">
        <v>23377</v>
      </c>
      <c r="H22" s="174" t="s">
        <v>156</v>
      </c>
      <c r="I22" s="181" t="s">
        <v>53</v>
      </c>
      <c r="J22" s="181" t="s">
        <v>53</v>
      </c>
      <c r="K22" s="149" t="s">
        <v>53</v>
      </c>
      <c r="L22" s="161" t="s">
        <v>89</v>
      </c>
    </row>
    <row r="23" spans="1:12" ht="27.75" customHeight="1">
      <c r="A23" s="194"/>
      <c r="B23" s="195" t="s">
        <v>30</v>
      </c>
      <c r="C23" s="196">
        <v>5</v>
      </c>
      <c r="D23" s="197" t="s">
        <v>53</v>
      </c>
      <c r="E23" s="197" t="s">
        <v>53</v>
      </c>
      <c r="F23" s="197">
        <f>SUM(F17:F22)</f>
        <v>5471364</v>
      </c>
      <c r="G23" s="198" t="s">
        <v>53</v>
      </c>
      <c r="H23" s="196">
        <v>1</v>
      </c>
      <c r="I23" s="196" t="s">
        <v>53</v>
      </c>
      <c r="J23" s="196">
        <v>4</v>
      </c>
      <c r="K23" s="199">
        <f>SUM(K17:K22)</f>
        <v>4084392.66</v>
      </c>
      <c r="L23" s="196" t="s">
        <v>53</v>
      </c>
    </row>
    <row r="24" spans="1:12" ht="23.25">
      <c r="A24" s="161"/>
      <c r="B24" s="162" t="s">
        <v>76</v>
      </c>
      <c r="C24" s="188"/>
      <c r="D24" s="189"/>
      <c r="E24" s="189"/>
      <c r="F24" s="177"/>
      <c r="G24" s="167"/>
      <c r="H24" s="161"/>
      <c r="I24" s="161"/>
      <c r="J24" s="161"/>
      <c r="K24" s="172"/>
      <c r="L24" s="161"/>
    </row>
    <row r="25" spans="1:12" ht="23.25">
      <c r="A25" s="161"/>
      <c r="B25" s="169" t="s">
        <v>118</v>
      </c>
      <c r="C25" s="188"/>
      <c r="D25" s="189"/>
      <c r="E25" s="189"/>
      <c r="F25" s="177"/>
      <c r="G25" s="167"/>
      <c r="H25" s="161"/>
      <c r="I25" s="161"/>
      <c r="J25" s="161"/>
      <c r="K25" s="172"/>
      <c r="L25" s="161"/>
    </row>
    <row r="26" spans="1:12" ht="23.25">
      <c r="A26" s="161">
        <v>1</v>
      </c>
      <c r="B26" s="200" t="s">
        <v>90</v>
      </c>
      <c r="C26" s="174" t="s">
        <v>156</v>
      </c>
      <c r="D26" s="181" t="s">
        <v>53</v>
      </c>
      <c r="E26" s="181" t="s">
        <v>53</v>
      </c>
      <c r="F26" s="177">
        <v>30000</v>
      </c>
      <c r="G26" s="167" t="s">
        <v>208</v>
      </c>
      <c r="H26" s="174" t="s">
        <v>156</v>
      </c>
      <c r="I26" s="181" t="s">
        <v>53</v>
      </c>
      <c r="J26" s="181" t="s">
        <v>53</v>
      </c>
      <c r="K26" s="149" t="s">
        <v>53</v>
      </c>
      <c r="L26" s="161" t="s">
        <v>69</v>
      </c>
    </row>
    <row r="27" spans="1:12" ht="23.25">
      <c r="A27" s="161">
        <v>2</v>
      </c>
      <c r="B27" s="200" t="s">
        <v>322</v>
      </c>
      <c r="C27" s="174" t="s">
        <v>156</v>
      </c>
      <c r="D27" s="181"/>
      <c r="E27" s="181"/>
      <c r="F27" s="177">
        <v>450000</v>
      </c>
      <c r="G27" s="167" t="s">
        <v>205</v>
      </c>
      <c r="H27" s="174" t="s">
        <v>53</v>
      </c>
      <c r="I27" s="181" t="s">
        <v>53</v>
      </c>
      <c r="J27" s="174" t="s">
        <v>378</v>
      </c>
      <c r="K27" s="201">
        <v>450000</v>
      </c>
      <c r="L27" s="161" t="s">
        <v>69</v>
      </c>
    </row>
    <row r="28" spans="1:12" ht="23.25">
      <c r="A28" s="161"/>
      <c r="B28" s="202" t="s">
        <v>125</v>
      </c>
      <c r="C28" s="174"/>
      <c r="D28" s="177"/>
      <c r="E28" s="177"/>
      <c r="F28" s="177"/>
      <c r="G28" s="167"/>
      <c r="H28" s="161"/>
      <c r="I28" s="161"/>
      <c r="J28" s="174"/>
      <c r="K28" s="203"/>
      <c r="L28" s="161"/>
    </row>
    <row r="29" spans="1:12" ht="23.25">
      <c r="A29" s="204">
        <v>3</v>
      </c>
      <c r="B29" s="205" t="s">
        <v>254</v>
      </c>
      <c r="C29" s="206" t="s">
        <v>53</v>
      </c>
      <c r="D29" s="207" t="s">
        <v>156</v>
      </c>
      <c r="E29" s="206" t="s">
        <v>53</v>
      </c>
      <c r="F29" s="208">
        <v>570000</v>
      </c>
      <c r="G29" s="209" t="s">
        <v>266</v>
      </c>
      <c r="H29" s="206" t="s">
        <v>53</v>
      </c>
      <c r="I29" s="206" t="s">
        <v>53</v>
      </c>
      <c r="J29" s="207" t="s">
        <v>378</v>
      </c>
      <c r="K29" s="210">
        <v>399000</v>
      </c>
      <c r="L29" s="204" t="s">
        <v>160</v>
      </c>
    </row>
    <row r="30" spans="1:12" ht="23.25">
      <c r="A30" s="161">
        <v>4</v>
      </c>
      <c r="B30" s="173" t="s">
        <v>255</v>
      </c>
      <c r="C30" s="181" t="s">
        <v>53</v>
      </c>
      <c r="D30" s="174" t="s">
        <v>156</v>
      </c>
      <c r="E30" s="181" t="s">
        <v>53</v>
      </c>
      <c r="F30" s="177">
        <v>562000</v>
      </c>
      <c r="G30" s="167" t="s">
        <v>266</v>
      </c>
      <c r="H30" s="181" t="s">
        <v>53</v>
      </c>
      <c r="I30" s="181" t="s">
        <v>53</v>
      </c>
      <c r="J30" s="174" t="s">
        <v>378</v>
      </c>
      <c r="K30" s="149">
        <v>330000</v>
      </c>
      <c r="L30" s="161" t="s">
        <v>160</v>
      </c>
    </row>
    <row r="31" spans="1:12" ht="24" thickBot="1">
      <c r="A31" s="161">
        <v>5</v>
      </c>
      <c r="B31" s="173" t="s">
        <v>262</v>
      </c>
      <c r="C31" s="181" t="s">
        <v>53</v>
      </c>
      <c r="D31" s="174" t="s">
        <v>156</v>
      </c>
      <c r="E31" s="181" t="s">
        <v>53</v>
      </c>
      <c r="F31" s="177">
        <v>1152000</v>
      </c>
      <c r="G31" s="167" t="s">
        <v>267</v>
      </c>
      <c r="H31" s="181" t="s">
        <v>53</v>
      </c>
      <c r="I31" s="181" t="s">
        <v>53</v>
      </c>
      <c r="J31" s="174" t="s">
        <v>378</v>
      </c>
      <c r="K31" s="149">
        <v>748800</v>
      </c>
      <c r="L31" s="161" t="s">
        <v>160</v>
      </c>
    </row>
    <row r="32" spans="1:12" ht="23.25" customHeight="1">
      <c r="A32" s="194"/>
      <c r="B32" s="195" t="s">
        <v>30</v>
      </c>
      <c r="C32" s="196">
        <v>2</v>
      </c>
      <c r="D32" s="197">
        <v>3</v>
      </c>
      <c r="E32" s="197" t="s">
        <v>53</v>
      </c>
      <c r="F32" s="211">
        <f>SUM(F26:F31)</f>
        <v>2764000</v>
      </c>
      <c r="G32" s="212" t="s">
        <v>53</v>
      </c>
      <c r="H32" s="196">
        <v>1</v>
      </c>
      <c r="I32" s="196" t="s">
        <v>53</v>
      </c>
      <c r="J32" s="196">
        <v>4</v>
      </c>
      <c r="K32" s="213">
        <f>SUM(K27:K31)</f>
        <v>1927800</v>
      </c>
      <c r="L32" s="196" t="s">
        <v>53</v>
      </c>
    </row>
    <row r="33" spans="1:12" ht="21.75" customHeight="1">
      <c r="A33" s="161"/>
      <c r="B33" s="162" t="s">
        <v>77</v>
      </c>
      <c r="C33" s="188"/>
      <c r="D33" s="189"/>
      <c r="E33" s="189"/>
      <c r="F33" s="177"/>
      <c r="G33" s="167"/>
      <c r="H33" s="161"/>
      <c r="I33" s="161"/>
      <c r="J33" s="161"/>
      <c r="K33" s="172"/>
      <c r="L33" s="161"/>
    </row>
    <row r="34" spans="1:12" ht="21.75" customHeight="1">
      <c r="A34" s="161"/>
      <c r="B34" s="169" t="s">
        <v>110</v>
      </c>
      <c r="C34" s="188"/>
      <c r="D34" s="189"/>
      <c r="E34" s="189"/>
      <c r="F34" s="177"/>
      <c r="G34" s="167"/>
      <c r="H34" s="161"/>
      <c r="I34" s="161"/>
      <c r="J34" s="161"/>
      <c r="K34" s="172"/>
      <c r="L34" s="161"/>
    </row>
    <row r="35" spans="1:12" ht="21.75" customHeight="1">
      <c r="A35" s="161">
        <v>1</v>
      </c>
      <c r="B35" s="173" t="s">
        <v>111</v>
      </c>
      <c r="C35" s="174" t="s">
        <v>156</v>
      </c>
      <c r="D35" s="181" t="s">
        <v>53</v>
      </c>
      <c r="E35" s="181" t="s">
        <v>53</v>
      </c>
      <c r="F35" s="177">
        <v>195000</v>
      </c>
      <c r="G35" s="167" t="s">
        <v>209</v>
      </c>
      <c r="H35" s="181" t="s">
        <v>53</v>
      </c>
      <c r="I35" s="181" t="s">
        <v>53</v>
      </c>
      <c r="J35" s="174" t="s">
        <v>377</v>
      </c>
      <c r="K35" s="168">
        <v>193005</v>
      </c>
      <c r="L35" s="161" t="s">
        <v>92</v>
      </c>
    </row>
    <row r="36" spans="1:12" ht="21.75" customHeight="1">
      <c r="A36" s="161">
        <v>2</v>
      </c>
      <c r="B36" s="173" t="s">
        <v>91</v>
      </c>
      <c r="C36" s="174" t="s">
        <v>156</v>
      </c>
      <c r="D36" s="181" t="s">
        <v>53</v>
      </c>
      <c r="E36" s="181" t="s">
        <v>53</v>
      </c>
      <c r="F36" s="177">
        <v>3800000</v>
      </c>
      <c r="G36" s="167" t="s">
        <v>143</v>
      </c>
      <c r="H36" s="181" t="s">
        <v>53</v>
      </c>
      <c r="I36" s="181" t="s">
        <v>53</v>
      </c>
      <c r="J36" s="174" t="s">
        <v>379</v>
      </c>
      <c r="K36" s="172">
        <v>3431400</v>
      </c>
      <c r="L36" s="161" t="s">
        <v>69</v>
      </c>
    </row>
    <row r="37" spans="1:12" ht="21.75" customHeight="1">
      <c r="A37" s="161">
        <v>3</v>
      </c>
      <c r="B37" s="173" t="s">
        <v>73</v>
      </c>
      <c r="C37" s="174" t="s">
        <v>156</v>
      </c>
      <c r="D37" s="181" t="s">
        <v>53</v>
      </c>
      <c r="E37" s="181" t="s">
        <v>53</v>
      </c>
      <c r="F37" s="177">
        <v>100000</v>
      </c>
      <c r="G37" s="167" t="s">
        <v>143</v>
      </c>
      <c r="H37" s="181" t="s">
        <v>53</v>
      </c>
      <c r="I37" s="181" t="s">
        <v>53</v>
      </c>
      <c r="J37" s="174" t="s">
        <v>379</v>
      </c>
      <c r="K37" s="172">
        <v>90000</v>
      </c>
      <c r="L37" s="161" t="s">
        <v>69</v>
      </c>
    </row>
    <row r="38" spans="1:12" ht="21.75" customHeight="1">
      <c r="A38" s="161">
        <v>4</v>
      </c>
      <c r="B38" s="173" t="s">
        <v>182</v>
      </c>
      <c r="C38" s="174" t="s">
        <v>156</v>
      </c>
      <c r="D38" s="181" t="s">
        <v>53</v>
      </c>
      <c r="E38" s="181" t="s">
        <v>53</v>
      </c>
      <c r="F38" s="177">
        <v>13200000</v>
      </c>
      <c r="G38" s="167" t="s">
        <v>143</v>
      </c>
      <c r="H38" s="181" t="s">
        <v>53</v>
      </c>
      <c r="I38" s="181" t="s">
        <v>53</v>
      </c>
      <c r="J38" s="174" t="s">
        <v>379</v>
      </c>
      <c r="K38" s="172">
        <v>11950600</v>
      </c>
      <c r="L38" s="161" t="s">
        <v>69</v>
      </c>
    </row>
    <row r="39" spans="1:12" ht="21.75" customHeight="1">
      <c r="A39" s="161"/>
      <c r="B39" s="169" t="s">
        <v>144</v>
      </c>
      <c r="C39" s="214"/>
      <c r="D39" s="177"/>
      <c r="E39" s="177"/>
      <c r="F39" s="177"/>
      <c r="G39" s="167"/>
      <c r="H39" s="161"/>
      <c r="I39" s="161"/>
      <c r="J39" s="161"/>
      <c r="K39" s="172"/>
      <c r="L39" s="161"/>
    </row>
    <row r="40" spans="1:12" ht="21.75" customHeight="1">
      <c r="A40" s="161">
        <v>5</v>
      </c>
      <c r="B40" s="173" t="s">
        <v>145</v>
      </c>
      <c r="C40" s="174" t="s">
        <v>156</v>
      </c>
      <c r="D40" s="181" t="s">
        <v>53</v>
      </c>
      <c r="E40" s="181" t="s">
        <v>53</v>
      </c>
      <c r="F40" s="177">
        <v>50000</v>
      </c>
      <c r="G40" s="167" t="s">
        <v>143</v>
      </c>
      <c r="H40" s="174" t="s">
        <v>156</v>
      </c>
      <c r="I40" s="181" t="s">
        <v>53</v>
      </c>
      <c r="J40" s="181" t="s">
        <v>53</v>
      </c>
      <c r="K40" s="149" t="s">
        <v>53</v>
      </c>
      <c r="L40" s="161" t="s">
        <v>69</v>
      </c>
    </row>
    <row r="41" spans="1:12" ht="21.75" customHeight="1">
      <c r="A41" s="161"/>
      <c r="B41" s="169" t="s">
        <v>119</v>
      </c>
      <c r="C41" s="192"/>
      <c r="D41" s="193"/>
      <c r="E41" s="193"/>
      <c r="F41" s="177"/>
      <c r="G41" s="167"/>
      <c r="H41" s="161"/>
      <c r="I41" s="181"/>
      <c r="J41" s="161"/>
      <c r="K41" s="172"/>
      <c r="L41" s="161"/>
    </row>
    <row r="42" spans="1:12" ht="21.75" customHeight="1">
      <c r="A42" s="161">
        <v>6</v>
      </c>
      <c r="B42" s="173" t="s">
        <v>164</v>
      </c>
      <c r="C42" s="174" t="s">
        <v>156</v>
      </c>
      <c r="D42" s="181" t="s">
        <v>53</v>
      </c>
      <c r="E42" s="181" t="s">
        <v>53</v>
      </c>
      <c r="F42" s="177">
        <v>40000</v>
      </c>
      <c r="G42" s="167" t="s">
        <v>211</v>
      </c>
      <c r="H42" s="174"/>
      <c r="I42" s="181"/>
      <c r="J42" s="174" t="s">
        <v>378</v>
      </c>
      <c r="K42" s="149">
        <v>19275</v>
      </c>
      <c r="L42" s="161" t="s">
        <v>69</v>
      </c>
    </row>
    <row r="43" spans="1:12" ht="21.75" customHeight="1">
      <c r="A43" s="161">
        <v>7</v>
      </c>
      <c r="B43" s="173" t="s">
        <v>146</v>
      </c>
      <c r="C43" s="174" t="s">
        <v>156</v>
      </c>
      <c r="D43" s="181" t="s">
        <v>53</v>
      </c>
      <c r="E43" s="181" t="s">
        <v>53</v>
      </c>
      <c r="F43" s="177">
        <v>130000</v>
      </c>
      <c r="G43" s="167" t="s">
        <v>210</v>
      </c>
      <c r="H43" s="174" t="s">
        <v>156</v>
      </c>
      <c r="I43" s="181" t="s">
        <v>53</v>
      </c>
      <c r="J43" s="181" t="s">
        <v>53</v>
      </c>
      <c r="K43" s="149" t="s">
        <v>53</v>
      </c>
      <c r="L43" s="161" t="s">
        <v>69</v>
      </c>
    </row>
    <row r="44" spans="1:12" ht="21.75" customHeight="1" thickBot="1">
      <c r="A44" s="161">
        <v>8</v>
      </c>
      <c r="B44" s="173" t="s">
        <v>167</v>
      </c>
      <c r="C44" s="174" t="s">
        <v>156</v>
      </c>
      <c r="D44" s="181" t="s">
        <v>53</v>
      </c>
      <c r="E44" s="181" t="s">
        <v>53</v>
      </c>
      <c r="F44" s="177">
        <v>100000</v>
      </c>
      <c r="G44" s="167" t="s">
        <v>212</v>
      </c>
      <c r="H44" s="174" t="s">
        <v>156</v>
      </c>
      <c r="I44" s="181" t="s">
        <v>53</v>
      </c>
      <c r="J44" s="181" t="s">
        <v>53</v>
      </c>
      <c r="K44" s="149" t="s">
        <v>53</v>
      </c>
      <c r="L44" s="161" t="s">
        <v>69</v>
      </c>
    </row>
    <row r="45" spans="1:12" ht="24" customHeight="1">
      <c r="A45" s="194"/>
      <c r="B45" s="195" t="s">
        <v>30</v>
      </c>
      <c r="C45" s="196">
        <v>8</v>
      </c>
      <c r="D45" s="197" t="s">
        <v>53</v>
      </c>
      <c r="E45" s="197" t="s">
        <v>53</v>
      </c>
      <c r="F45" s="211">
        <f>SUM(F35:F44)</f>
        <v>17615000</v>
      </c>
      <c r="G45" s="212" t="s">
        <v>53</v>
      </c>
      <c r="H45" s="196">
        <v>3</v>
      </c>
      <c r="I45" s="196" t="s">
        <v>53</v>
      </c>
      <c r="J45" s="196">
        <v>5</v>
      </c>
      <c r="K45" s="215">
        <f>SUM(K35:K44)</f>
        <v>15684280</v>
      </c>
      <c r="L45" s="196" t="s">
        <v>53</v>
      </c>
    </row>
    <row r="46" spans="1:12" ht="23.25">
      <c r="A46" s="161"/>
      <c r="B46" s="162" t="s">
        <v>78</v>
      </c>
      <c r="C46" s="188"/>
      <c r="D46" s="189"/>
      <c r="E46" s="189"/>
      <c r="F46" s="177"/>
      <c r="G46" s="167"/>
      <c r="H46" s="161"/>
      <c r="I46" s="161"/>
      <c r="J46" s="161"/>
      <c r="K46" s="148"/>
      <c r="L46" s="161"/>
    </row>
    <row r="47" spans="1:12" ht="23.25">
      <c r="A47" s="161"/>
      <c r="B47" s="169" t="s">
        <v>120</v>
      </c>
      <c r="C47" s="188"/>
      <c r="D47" s="189"/>
      <c r="E47" s="189"/>
      <c r="F47" s="177"/>
      <c r="G47" s="167"/>
      <c r="H47" s="161"/>
      <c r="I47" s="161"/>
      <c r="J47" s="161"/>
      <c r="K47" s="148"/>
      <c r="L47" s="161"/>
    </row>
    <row r="48" spans="1:12" ht="23.25">
      <c r="A48" s="161">
        <v>1</v>
      </c>
      <c r="B48" s="173" t="s">
        <v>85</v>
      </c>
      <c r="C48" s="174" t="s">
        <v>156</v>
      </c>
      <c r="D48" s="181" t="s">
        <v>53</v>
      </c>
      <c r="E48" s="181" t="s">
        <v>53</v>
      </c>
      <c r="F48" s="177">
        <v>400000</v>
      </c>
      <c r="G48" s="167" t="s">
        <v>143</v>
      </c>
      <c r="H48" s="181" t="s">
        <v>53</v>
      </c>
      <c r="I48" s="181" t="s">
        <v>53</v>
      </c>
      <c r="J48" s="174" t="s">
        <v>379</v>
      </c>
      <c r="K48" s="148">
        <v>172000</v>
      </c>
      <c r="L48" s="161" t="s">
        <v>92</v>
      </c>
    </row>
    <row r="49" spans="1:12" ht="22.5" customHeight="1">
      <c r="A49" s="161">
        <v>2</v>
      </c>
      <c r="B49" s="173" t="s">
        <v>192</v>
      </c>
      <c r="C49" s="174" t="s">
        <v>156</v>
      </c>
      <c r="D49" s="181" t="s">
        <v>53</v>
      </c>
      <c r="E49" s="181" t="s">
        <v>53</v>
      </c>
      <c r="F49" s="177">
        <v>100000</v>
      </c>
      <c r="G49" s="167" t="s">
        <v>213</v>
      </c>
      <c r="H49" s="174" t="s">
        <v>156</v>
      </c>
      <c r="I49" s="181" t="s">
        <v>53</v>
      </c>
      <c r="J49" s="174" t="s">
        <v>53</v>
      </c>
      <c r="K49" s="216" t="s">
        <v>53</v>
      </c>
      <c r="L49" s="161" t="s">
        <v>92</v>
      </c>
    </row>
    <row r="50" spans="1:12" ht="23.25">
      <c r="A50" s="161">
        <v>3</v>
      </c>
      <c r="B50" s="200" t="s">
        <v>147</v>
      </c>
      <c r="C50" s="181" t="s">
        <v>53</v>
      </c>
      <c r="D50" s="181" t="s">
        <v>53</v>
      </c>
      <c r="E50" s="161" t="s">
        <v>380</v>
      </c>
      <c r="F50" s="177"/>
      <c r="G50" s="167"/>
      <c r="H50" s="174" t="s">
        <v>156</v>
      </c>
      <c r="I50" s="181" t="s">
        <v>53</v>
      </c>
      <c r="J50" s="181" t="s">
        <v>53</v>
      </c>
      <c r="K50" s="216" t="s">
        <v>53</v>
      </c>
      <c r="L50" s="161" t="s">
        <v>92</v>
      </c>
    </row>
    <row r="51" spans="1:12" ht="23.25">
      <c r="A51" s="161">
        <v>4</v>
      </c>
      <c r="B51" s="200" t="s">
        <v>169</v>
      </c>
      <c r="C51" s="174" t="s">
        <v>156</v>
      </c>
      <c r="D51" s="181" t="s">
        <v>53</v>
      </c>
      <c r="E51" s="181" t="s">
        <v>53</v>
      </c>
      <c r="F51" s="177">
        <v>200000</v>
      </c>
      <c r="G51" s="167" t="s">
        <v>214</v>
      </c>
      <c r="H51" s="174" t="s">
        <v>156</v>
      </c>
      <c r="I51" s="181" t="s">
        <v>53</v>
      </c>
      <c r="J51" s="181" t="s">
        <v>53</v>
      </c>
      <c r="K51" s="201" t="s">
        <v>53</v>
      </c>
      <c r="L51" s="161" t="s">
        <v>92</v>
      </c>
    </row>
    <row r="52" spans="1:12" ht="21" customHeight="1">
      <c r="A52" s="161"/>
      <c r="B52" s="200" t="s">
        <v>319</v>
      </c>
      <c r="C52" s="214"/>
      <c r="D52" s="177"/>
      <c r="E52" s="177"/>
      <c r="F52" s="177"/>
      <c r="G52" s="167"/>
      <c r="H52" s="161"/>
      <c r="I52" s="161"/>
      <c r="J52" s="161"/>
      <c r="K52" s="201"/>
      <c r="L52" s="161"/>
    </row>
    <row r="53" spans="1:12" ht="23.25">
      <c r="A53" s="161">
        <v>5</v>
      </c>
      <c r="B53" s="200" t="s">
        <v>183</v>
      </c>
      <c r="C53" s="174" t="s">
        <v>156</v>
      </c>
      <c r="D53" s="181" t="s">
        <v>53</v>
      </c>
      <c r="E53" s="181" t="s">
        <v>53</v>
      </c>
      <c r="F53" s="177">
        <v>30000</v>
      </c>
      <c r="G53" s="167" t="s">
        <v>215</v>
      </c>
      <c r="H53" s="174" t="s">
        <v>53</v>
      </c>
      <c r="I53" s="181" t="s">
        <v>53</v>
      </c>
      <c r="J53" s="174" t="s">
        <v>378</v>
      </c>
      <c r="K53" s="149">
        <v>12935</v>
      </c>
      <c r="L53" s="161" t="s">
        <v>92</v>
      </c>
    </row>
    <row r="54" spans="1:12" ht="21" customHeight="1">
      <c r="A54" s="161"/>
      <c r="B54" s="200" t="s">
        <v>184</v>
      </c>
      <c r="C54" s="214"/>
      <c r="D54" s="177"/>
      <c r="E54" s="177"/>
      <c r="F54" s="177"/>
      <c r="G54" s="167"/>
      <c r="H54" s="161"/>
      <c r="I54" s="161"/>
      <c r="J54" s="161"/>
      <c r="K54" s="201"/>
      <c r="L54" s="161"/>
    </row>
    <row r="55" spans="1:12" ht="23.25">
      <c r="A55" s="204">
        <v>6</v>
      </c>
      <c r="B55" s="205" t="s">
        <v>298</v>
      </c>
      <c r="C55" s="207" t="s">
        <v>156</v>
      </c>
      <c r="D55" s="208"/>
      <c r="E55" s="208"/>
      <c r="F55" s="208"/>
      <c r="G55" s="209" t="s">
        <v>53</v>
      </c>
      <c r="H55" s="204"/>
      <c r="I55" s="204"/>
      <c r="J55" s="207" t="s">
        <v>378</v>
      </c>
      <c r="K55" s="217">
        <v>149498</v>
      </c>
      <c r="L55" s="204" t="s">
        <v>92</v>
      </c>
    </row>
    <row r="56" spans="1:12" ht="23.25">
      <c r="A56" s="161"/>
      <c r="B56" s="169" t="s">
        <v>148</v>
      </c>
      <c r="C56" s="214"/>
      <c r="D56" s="177"/>
      <c r="E56" s="177"/>
      <c r="F56" s="177"/>
      <c r="G56" s="167"/>
      <c r="H56" s="161"/>
      <c r="I56" s="161"/>
      <c r="J56" s="161"/>
      <c r="K56" s="216"/>
      <c r="L56" s="161"/>
    </row>
    <row r="57" spans="1:12" ht="23.25">
      <c r="A57" s="161">
        <v>7</v>
      </c>
      <c r="B57" s="173" t="s">
        <v>159</v>
      </c>
      <c r="C57" s="174" t="s">
        <v>156</v>
      </c>
      <c r="D57" s="181" t="s">
        <v>53</v>
      </c>
      <c r="E57" s="181" t="s">
        <v>53</v>
      </c>
      <c r="F57" s="177">
        <v>10000</v>
      </c>
      <c r="G57" s="167" t="s">
        <v>216</v>
      </c>
      <c r="H57" s="181" t="s">
        <v>53</v>
      </c>
      <c r="I57" s="161" t="s">
        <v>53</v>
      </c>
      <c r="J57" s="174" t="s">
        <v>379</v>
      </c>
      <c r="K57" s="216">
        <v>7296</v>
      </c>
      <c r="L57" s="161" t="s">
        <v>92</v>
      </c>
    </row>
    <row r="58" spans="1:12" ht="23.25">
      <c r="A58" s="161"/>
      <c r="B58" s="173" t="s">
        <v>158</v>
      </c>
      <c r="C58" s="214"/>
      <c r="D58" s="177"/>
      <c r="E58" s="180"/>
      <c r="F58" s="177"/>
      <c r="G58" s="167"/>
      <c r="H58" s="161"/>
      <c r="I58" s="161"/>
      <c r="J58" s="161"/>
      <c r="K58" s="216"/>
      <c r="L58" s="161"/>
    </row>
    <row r="59" spans="1:12" ht="23.25">
      <c r="A59" s="161">
        <v>8</v>
      </c>
      <c r="B59" s="173" t="s">
        <v>153</v>
      </c>
      <c r="C59" s="174" t="s">
        <v>156</v>
      </c>
      <c r="D59" s="181" t="s">
        <v>53</v>
      </c>
      <c r="E59" s="181" t="s">
        <v>53</v>
      </c>
      <c r="F59" s="177">
        <v>300000</v>
      </c>
      <c r="G59" s="167" t="s">
        <v>217</v>
      </c>
      <c r="H59" s="174" t="s">
        <v>156</v>
      </c>
      <c r="I59" s="181" t="s">
        <v>53</v>
      </c>
      <c r="J59" s="181" t="s">
        <v>53</v>
      </c>
      <c r="K59" s="216"/>
      <c r="L59" s="161" t="s">
        <v>92</v>
      </c>
    </row>
    <row r="60" spans="1:12" ht="24" thickBot="1">
      <c r="A60" s="161">
        <v>9</v>
      </c>
      <c r="B60" s="173" t="s">
        <v>154</v>
      </c>
      <c r="C60" s="174" t="s">
        <v>156</v>
      </c>
      <c r="D60" s="181" t="s">
        <v>53</v>
      </c>
      <c r="E60" s="181" t="s">
        <v>53</v>
      </c>
      <c r="F60" s="177">
        <v>50000</v>
      </c>
      <c r="G60" s="167" t="s">
        <v>215</v>
      </c>
      <c r="H60" s="181" t="s">
        <v>53</v>
      </c>
      <c r="I60" s="181" t="s">
        <v>53</v>
      </c>
      <c r="J60" s="174" t="s">
        <v>377</v>
      </c>
      <c r="K60" s="216">
        <v>42700</v>
      </c>
      <c r="L60" s="161" t="s">
        <v>92</v>
      </c>
    </row>
    <row r="61" spans="1:12" ht="22.5" customHeight="1" thickBot="1">
      <c r="A61" s="218"/>
      <c r="B61" s="219" t="s">
        <v>30</v>
      </c>
      <c r="C61" s="184">
        <v>8</v>
      </c>
      <c r="D61" s="185" t="s">
        <v>53</v>
      </c>
      <c r="E61" s="184">
        <v>1</v>
      </c>
      <c r="F61" s="220">
        <f>SUM(F48:F60)</f>
        <v>1090000</v>
      </c>
      <c r="G61" s="221" t="s">
        <v>53</v>
      </c>
      <c r="H61" s="184">
        <v>4</v>
      </c>
      <c r="I61" s="184" t="s">
        <v>53</v>
      </c>
      <c r="J61" s="184">
        <v>5</v>
      </c>
      <c r="K61" s="222">
        <f>SUM(K48:K60)</f>
        <v>384429</v>
      </c>
      <c r="L61" s="184" t="s">
        <v>53</v>
      </c>
    </row>
    <row r="62" spans="1:12" ht="23.25">
      <c r="A62" s="161"/>
      <c r="B62" s="162" t="s">
        <v>79</v>
      </c>
      <c r="C62" s="188"/>
      <c r="D62" s="189"/>
      <c r="E62" s="189"/>
      <c r="F62" s="177"/>
      <c r="G62" s="167"/>
      <c r="H62" s="161"/>
      <c r="I62" s="161"/>
      <c r="J62" s="161"/>
      <c r="K62" s="148"/>
      <c r="L62" s="161"/>
    </row>
    <row r="63" spans="1:12" ht="23.25">
      <c r="A63" s="161"/>
      <c r="B63" s="169" t="s">
        <v>185</v>
      </c>
      <c r="C63" s="188"/>
      <c r="D63" s="189"/>
      <c r="E63" s="189"/>
      <c r="F63" s="177"/>
      <c r="G63" s="167"/>
      <c r="H63" s="161"/>
      <c r="I63" s="161"/>
      <c r="J63" s="161"/>
      <c r="K63" s="148"/>
      <c r="L63" s="161"/>
    </row>
    <row r="64" spans="1:12" ht="23.25">
      <c r="A64" s="161">
        <v>1</v>
      </c>
      <c r="B64" s="173" t="s">
        <v>218</v>
      </c>
      <c r="C64" s="174" t="s">
        <v>156</v>
      </c>
      <c r="D64" s="181" t="s">
        <v>53</v>
      </c>
      <c r="E64" s="181" t="s">
        <v>53</v>
      </c>
      <c r="F64" s="177">
        <v>468500</v>
      </c>
      <c r="G64" s="167" t="s">
        <v>221</v>
      </c>
      <c r="H64" s="174" t="s">
        <v>53</v>
      </c>
      <c r="I64" s="223" t="s">
        <v>53</v>
      </c>
      <c r="J64" s="174" t="s">
        <v>377</v>
      </c>
      <c r="K64" s="172">
        <v>451600</v>
      </c>
      <c r="L64" s="161" t="s">
        <v>160</v>
      </c>
    </row>
    <row r="65" spans="1:12" ht="23.25">
      <c r="A65" s="161">
        <v>2</v>
      </c>
      <c r="B65" s="173" t="s">
        <v>219</v>
      </c>
      <c r="C65" s="174" t="s">
        <v>156</v>
      </c>
      <c r="D65" s="181" t="s">
        <v>53</v>
      </c>
      <c r="E65" s="181" t="s">
        <v>53</v>
      </c>
      <c r="F65" s="177">
        <v>204000</v>
      </c>
      <c r="G65" s="167" t="s">
        <v>222</v>
      </c>
      <c r="H65" s="174" t="s">
        <v>53</v>
      </c>
      <c r="I65" s="223" t="s">
        <v>53</v>
      </c>
      <c r="J65" s="174" t="s">
        <v>377</v>
      </c>
      <c r="K65" s="172">
        <v>203500</v>
      </c>
      <c r="L65" s="161" t="s">
        <v>160</v>
      </c>
    </row>
    <row r="66" spans="1:12" ht="23.25">
      <c r="A66" s="161">
        <v>3</v>
      </c>
      <c r="B66" s="200" t="s">
        <v>220</v>
      </c>
      <c r="C66" s="174" t="s">
        <v>156</v>
      </c>
      <c r="D66" s="181" t="s">
        <v>53</v>
      </c>
      <c r="E66" s="181" t="s">
        <v>53</v>
      </c>
      <c r="F66" s="177">
        <v>485000</v>
      </c>
      <c r="G66" s="167" t="s">
        <v>222</v>
      </c>
      <c r="H66" s="174" t="s">
        <v>53</v>
      </c>
      <c r="I66" s="203" t="s">
        <v>53</v>
      </c>
      <c r="J66" s="174" t="s">
        <v>378</v>
      </c>
      <c r="K66" s="201">
        <v>328000</v>
      </c>
      <c r="L66" s="161" t="s">
        <v>160</v>
      </c>
    </row>
    <row r="67" spans="1:12" ht="23.25">
      <c r="A67" s="161">
        <v>4</v>
      </c>
      <c r="B67" s="173" t="s">
        <v>223</v>
      </c>
      <c r="C67" s="174" t="s">
        <v>156</v>
      </c>
      <c r="D67" s="181" t="s">
        <v>53</v>
      </c>
      <c r="E67" s="181" t="s">
        <v>53</v>
      </c>
      <c r="F67" s="177">
        <v>469000</v>
      </c>
      <c r="G67" s="167" t="s">
        <v>222</v>
      </c>
      <c r="H67" s="174" t="s">
        <v>53</v>
      </c>
      <c r="I67" s="223" t="s">
        <v>53</v>
      </c>
      <c r="J67" s="174" t="s">
        <v>377</v>
      </c>
      <c r="K67" s="172">
        <v>466000</v>
      </c>
      <c r="L67" s="161" t="s">
        <v>160</v>
      </c>
    </row>
    <row r="68" spans="1:12" ht="23.25">
      <c r="A68" s="161">
        <v>5</v>
      </c>
      <c r="B68" s="173" t="s">
        <v>224</v>
      </c>
      <c r="C68" s="174" t="s">
        <v>156</v>
      </c>
      <c r="D68" s="181" t="s">
        <v>53</v>
      </c>
      <c r="E68" s="181" t="s">
        <v>53</v>
      </c>
      <c r="F68" s="177">
        <v>865000</v>
      </c>
      <c r="G68" s="167" t="s">
        <v>225</v>
      </c>
      <c r="H68" s="174" t="s">
        <v>53</v>
      </c>
      <c r="I68" s="161" t="s">
        <v>281</v>
      </c>
      <c r="J68" s="224"/>
      <c r="K68" s="225" t="s">
        <v>53</v>
      </c>
      <c r="L68" s="161" t="s">
        <v>160</v>
      </c>
    </row>
    <row r="69" spans="1:12" ht="23.25">
      <c r="A69" s="161"/>
      <c r="B69" s="173"/>
      <c r="C69" s="174"/>
      <c r="D69" s="181"/>
      <c r="E69" s="181"/>
      <c r="F69" s="177"/>
      <c r="G69" s="167"/>
      <c r="H69" s="174"/>
      <c r="I69" s="224" t="s">
        <v>296</v>
      </c>
      <c r="J69" s="224"/>
      <c r="K69" s="226"/>
      <c r="L69" s="161"/>
    </row>
    <row r="70" spans="1:12" ht="23.25">
      <c r="A70" s="161">
        <v>6</v>
      </c>
      <c r="B70" s="200" t="s">
        <v>350</v>
      </c>
      <c r="C70" s="174" t="s">
        <v>156</v>
      </c>
      <c r="D70" s="174"/>
      <c r="E70" s="181"/>
      <c r="F70" s="177">
        <v>154000</v>
      </c>
      <c r="G70" s="167" t="s">
        <v>53</v>
      </c>
      <c r="H70" s="174" t="s">
        <v>53</v>
      </c>
      <c r="I70" s="174" t="s">
        <v>53</v>
      </c>
      <c r="J70" s="174" t="s">
        <v>378</v>
      </c>
      <c r="K70" s="201">
        <v>148000</v>
      </c>
      <c r="L70" s="161" t="s">
        <v>160</v>
      </c>
    </row>
    <row r="71" spans="1:12" ht="23.25">
      <c r="A71" s="161">
        <v>7</v>
      </c>
      <c r="B71" s="200" t="s">
        <v>332</v>
      </c>
      <c r="C71" s="174" t="s">
        <v>156</v>
      </c>
      <c r="D71" s="174"/>
      <c r="E71" s="181"/>
      <c r="F71" s="177">
        <v>138000</v>
      </c>
      <c r="G71" s="167" t="s">
        <v>53</v>
      </c>
      <c r="H71" s="227" t="s">
        <v>53</v>
      </c>
      <c r="I71" s="227" t="s">
        <v>53</v>
      </c>
      <c r="J71" s="174" t="s">
        <v>378</v>
      </c>
      <c r="K71" s="201">
        <v>119000</v>
      </c>
      <c r="L71" s="228" t="s">
        <v>295</v>
      </c>
    </row>
    <row r="72" spans="1:12" ht="23.25">
      <c r="A72" s="161"/>
      <c r="B72" s="169" t="s">
        <v>186</v>
      </c>
      <c r="C72" s="214"/>
      <c r="D72" s="177"/>
      <c r="E72" s="224"/>
      <c r="F72" s="177"/>
      <c r="G72" s="167"/>
      <c r="H72" s="161"/>
      <c r="I72" s="161"/>
      <c r="J72" s="174"/>
      <c r="K72" s="172"/>
      <c r="L72" s="161"/>
    </row>
    <row r="73" spans="1:12" ht="23.25">
      <c r="A73" s="161">
        <v>8</v>
      </c>
      <c r="B73" s="173" t="s">
        <v>253</v>
      </c>
      <c r="C73" s="181" t="s">
        <v>53</v>
      </c>
      <c r="D73" s="174" t="s">
        <v>156</v>
      </c>
      <c r="E73" s="181" t="s">
        <v>53</v>
      </c>
      <c r="F73" s="177">
        <v>175400</v>
      </c>
      <c r="G73" s="167" t="s">
        <v>268</v>
      </c>
      <c r="H73" s="161" t="s">
        <v>53</v>
      </c>
      <c r="I73" s="161" t="s">
        <v>53</v>
      </c>
      <c r="J73" s="174" t="s">
        <v>378</v>
      </c>
      <c r="K73" s="216">
        <v>175000</v>
      </c>
      <c r="L73" s="161" t="s">
        <v>160</v>
      </c>
    </row>
    <row r="74" spans="1:12" ht="23.25">
      <c r="A74" s="161">
        <v>9</v>
      </c>
      <c r="B74" s="173" t="s">
        <v>258</v>
      </c>
      <c r="C74" s="181" t="s">
        <v>53</v>
      </c>
      <c r="D74" s="174" t="s">
        <v>156</v>
      </c>
      <c r="E74" s="181" t="s">
        <v>53</v>
      </c>
      <c r="F74" s="177">
        <v>126600</v>
      </c>
      <c r="G74" s="167" t="s">
        <v>268</v>
      </c>
      <c r="H74" s="161" t="s">
        <v>53</v>
      </c>
      <c r="I74" s="161" t="s">
        <v>53</v>
      </c>
      <c r="J74" s="174" t="s">
        <v>378</v>
      </c>
      <c r="K74" s="216">
        <v>126000</v>
      </c>
      <c r="L74" s="161" t="s">
        <v>160</v>
      </c>
    </row>
    <row r="75" spans="1:12" ht="23.25">
      <c r="A75" s="161">
        <v>10</v>
      </c>
      <c r="B75" s="229" t="s">
        <v>260</v>
      </c>
      <c r="C75" s="181" t="s">
        <v>53</v>
      </c>
      <c r="D75" s="174" t="s">
        <v>156</v>
      </c>
      <c r="E75" s="181" t="s">
        <v>53</v>
      </c>
      <c r="F75" s="177">
        <v>189500</v>
      </c>
      <c r="G75" s="167" t="s">
        <v>268</v>
      </c>
      <c r="H75" s="161" t="s">
        <v>53</v>
      </c>
      <c r="I75" s="161" t="s">
        <v>53</v>
      </c>
      <c r="J75" s="174" t="s">
        <v>378</v>
      </c>
      <c r="K75" s="216">
        <v>189000</v>
      </c>
      <c r="L75" s="161" t="s">
        <v>160</v>
      </c>
    </row>
    <row r="76" spans="1:12" ht="23.25">
      <c r="A76" s="161">
        <v>11</v>
      </c>
      <c r="B76" s="173" t="s">
        <v>264</v>
      </c>
      <c r="C76" s="181" t="s">
        <v>53</v>
      </c>
      <c r="D76" s="174" t="s">
        <v>156</v>
      </c>
      <c r="E76" s="181" t="s">
        <v>53</v>
      </c>
      <c r="F76" s="177">
        <v>178900</v>
      </c>
      <c r="G76" s="167" t="s">
        <v>268</v>
      </c>
      <c r="H76" s="161" t="s">
        <v>53</v>
      </c>
      <c r="I76" s="161" t="s">
        <v>53</v>
      </c>
      <c r="J76" s="174" t="s">
        <v>378</v>
      </c>
      <c r="K76" s="216">
        <v>178500</v>
      </c>
      <c r="L76" s="161" t="s">
        <v>160</v>
      </c>
    </row>
    <row r="77" spans="1:12" ht="23.25">
      <c r="A77" s="161">
        <v>12</v>
      </c>
      <c r="B77" s="200" t="s">
        <v>256</v>
      </c>
      <c r="C77" s="181" t="s">
        <v>53</v>
      </c>
      <c r="D77" s="174" t="s">
        <v>156</v>
      </c>
      <c r="E77" s="181" t="s">
        <v>53</v>
      </c>
      <c r="F77" s="177">
        <v>1054000</v>
      </c>
      <c r="G77" s="167" t="s">
        <v>268</v>
      </c>
      <c r="H77" s="161" t="s">
        <v>53</v>
      </c>
      <c r="I77" s="161" t="s">
        <v>280</v>
      </c>
      <c r="J77" s="174" t="s">
        <v>53</v>
      </c>
      <c r="K77" s="201" t="s">
        <v>53</v>
      </c>
      <c r="L77" s="161" t="s">
        <v>160</v>
      </c>
    </row>
    <row r="78" spans="1:12" ht="23.25">
      <c r="A78" s="161">
        <v>13</v>
      </c>
      <c r="B78" s="200" t="s">
        <v>257</v>
      </c>
      <c r="C78" s="181" t="s">
        <v>53</v>
      </c>
      <c r="D78" s="174" t="s">
        <v>156</v>
      </c>
      <c r="E78" s="181" t="s">
        <v>53</v>
      </c>
      <c r="F78" s="177">
        <v>458000</v>
      </c>
      <c r="G78" s="167" t="s">
        <v>210</v>
      </c>
      <c r="H78" s="161" t="s">
        <v>53</v>
      </c>
      <c r="I78" s="161"/>
      <c r="J78" s="174" t="s">
        <v>378</v>
      </c>
      <c r="K78" s="201">
        <v>457000</v>
      </c>
      <c r="L78" s="161" t="s">
        <v>160</v>
      </c>
    </row>
    <row r="79" spans="1:12" ht="23.25">
      <c r="A79" s="161">
        <v>14</v>
      </c>
      <c r="B79" s="200" t="s">
        <v>259</v>
      </c>
      <c r="C79" s="181" t="s">
        <v>53</v>
      </c>
      <c r="D79" s="174" t="s">
        <v>156</v>
      </c>
      <c r="E79" s="181" t="s">
        <v>53</v>
      </c>
      <c r="F79" s="177">
        <v>802000</v>
      </c>
      <c r="G79" s="167" t="s">
        <v>210</v>
      </c>
      <c r="H79" s="161" t="s">
        <v>53</v>
      </c>
      <c r="I79" s="161" t="s">
        <v>53</v>
      </c>
      <c r="J79" s="174" t="s">
        <v>378</v>
      </c>
      <c r="K79" s="201">
        <v>568600</v>
      </c>
      <c r="L79" s="161" t="s">
        <v>160</v>
      </c>
    </row>
    <row r="80" spans="1:12" ht="23.25">
      <c r="A80" s="204">
        <v>15</v>
      </c>
      <c r="B80" s="205" t="s">
        <v>261</v>
      </c>
      <c r="C80" s="206" t="s">
        <v>53</v>
      </c>
      <c r="D80" s="207" t="s">
        <v>156</v>
      </c>
      <c r="E80" s="206" t="s">
        <v>53</v>
      </c>
      <c r="F80" s="208">
        <v>229000</v>
      </c>
      <c r="G80" s="209" t="s">
        <v>266</v>
      </c>
      <c r="H80" s="207" t="s">
        <v>53</v>
      </c>
      <c r="I80" s="204" t="s">
        <v>53</v>
      </c>
      <c r="J80" s="207" t="s">
        <v>378</v>
      </c>
      <c r="K80" s="217">
        <v>228000</v>
      </c>
      <c r="L80" s="204" t="s">
        <v>160</v>
      </c>
    </row>
    <row r="81" spans="1:12" ht="23.25">
      <c r="A81" s="161">
        <v>16</v>
      </c>
      <c r="B81" s="200" t="s">
        <v>265</v>
      </c>
      <c r="C81" s="181" t="s">
        <v>53</v>
      </c>
      <c r="D81" s="174" t="s">
        <v>156</v>
      </c>
      <c r="E81" s="181" t="s">
        <v>53</v>
      </c>
      <c r="F81" s="177">
        <v>321000</v>
      </c>
      <c r="G81" s="167" t="s">
        <v>268</v>
      </c>
      <c r="H81" s="174" t="s">
        <v>53</v>
      </c>
      <c r="I81" s="161"/>
      <c r="J81" s="174" t="s">
        <v>378</v>
      </c>
      <c r="K81" s="201">
        <v>309000</v>
      </c>
      <c r="L81" s="161" t="s">
        <v>160</v>
      </c>
    </row>
    <row r="82" spans="1:12" ht="23.25">
      <c r="A82" s="161">
        <v>17</v>
      </c>
      <c r="B82" s="200" t="s">
        <v>341</v>
      </c>
      <c r="C82" s="181" t="s">
        <v>53</v>
      </c>
      <c r="D82" s="174" t="s">
        <v>156</v>
      </c>
      <c r="E82" s="181" t="s">
        <v>53</v>
      </c>
      <c r="F82" s="177">
        <v>61800</v>
      </c>
      <c r="G82" s="167" t="s">
        <v>205</v>
      </c>
      <c r="H82" s="174" t="s">
        <v>156</v>
      </c>
      <c r="I82" s="161"/>
      <c r="J82" s="161"/>
      <c r="K82" s="201" t="s">
        <v>53</v>
      </c>
      <c r="L82" s="161" t="s">
        <v>160</v>
      </c>
    </row>
    <row r="83" spans="1:12" ht="23.25">
      <c r="A83" s="161">
        <v>18</v>
      </c>
      <c r="B83" s="200" t="s">
        <v>342</v>
      </c>
      <c r="C83" s="181" t="s">
        <v>53</v>
      </c>
      <c r="D83" s="174" t="s">
        <v>156</v>
      </c>
      <c r="E83" s="181" t="s">
        <v>53</v>
      </c>
      <c r="F83" s="177">
        <v>61800</v>
      </c>
      <c r="G83" s="167" t="s">
        <v>205</v>
      </c>
      <c r="H83" s="174" t="s">
        <v>156</v>
      </c>
      <c r="I83" s="161"/>
      <c r="J83" s="161"/>
      <c r="K83" s="201" t="s">
        <v>53</v>
      </c>
      <c r="L83" s="161" t="s">
        <v>160</v>
      </c>
    </row>
    <row r="84" spans="1:12" ht="23.25">
      <c r="A84" s="161">
        <v>19</v>
      </c>
      <c r="B84" s="200" t="s">
        <v>343</v>
      </c>
      <c r="C84" s="181" t="s">
        <v>53</v>
      </c>
      <c r="D84" s="174" t="s">
        <v>156</v>
      </c>
      <c r="E84" s="181" t="s">
        <v>53</v>
      </c>
      <c r="F84" s="177">
        <v>61800</v>
      </c>
      <c r="G84" s="167" t="s">
        <v>205</v>
      </c>
      <c r="H84" s="174" t="s">
        <v>156</v>
      </c>
      <c r="I84" s="161"/>
      <c r="J84" s="161"/>
      <c r="K84" s="201" t="s">
        <v>53</v>
      </c>
      <c r="L84" s="161" t="s">
        <v>160</v>
      </c>
    </row>
    <row r="85" spans="1:12" ht="23.25">
      <c r="A85" s="161">
        <v>20</v>
      </c>
      <c r="B85" s="200" t="s">
        <v>344</v>
      </c>
      <c r="C85" s="181" t="s">
        <v>53</v>
      </c>
      <c r="D85" s="174" t="s">
        <v>156</v>
      </c>
      <c r="E85" s="181" t="s">
        <v>53</v>
      </c>
      <c r="F85" s="177">
        <v>61800</v>
      </c>
      <c r="G85" s="167" t="s">
        <v>205</v>
      </c>
      <c r="H85" s="174" t="s">
        <v>156</v>
      </c>
      <c r="I85" s="161"/>
      <c r="J85" s="161"/>
      <c r="K85" s="201" t="s">
        <v>53</v>
      </c>
      <c r="L85" s="161" t="s">
        <v>160</v>
      </c>
    </row>
    <row r="86" spans="1:12" ht="23.25">
      <c r="A86" s="161"/>
      <c r="B86" s="202" t="s">
        <v>187</v>
      </c>
      <c r="C86" s="174"/>
      <c r="D86" s="177"/>
      <c r="E86" s="177"/>
      <c r="F86" s="177"/>
      <c r="G86" s="167"/>
      <c r="H86" s="161"/>
      <c r="I86" s="161"/>
      <c r="J86" s="174"/>
      <c r="K86" s="203"/>
      <c r="L86" s="161"/>
    </row>
    <row r="87" spans="1:12" ht="23.25">
      <c r="A87" s="161">
        <v>21</v>
      </c>
      <c r="B87" s="173" t="s">
        <v>226</v>
      </c>
      <c r="C87" s="174" t="s">
        <v>156</v>
      </c>
      <c r="D87" s="181" t="s">
        <v>53</v>
      </c>
      <c r="E87" s="181" t="s">
        <v>53</v>
      </c>
      <c r="F87" s="177">
        <v>100000</v>
      </c>
      <c r="G87" s="167" t="s">
        <v>227</v>
      </c>
      <c r="H87" s="174" t="s">
        <v>156</v>
      </c>
      <c r="I87" s="174" t="s">
        <v>53</v>
      </c>
      <c r="J87" s="174" t="s">
        <v>53</v>
      </c>
      <c r="K87" s="216" t="s">
        <v>53</v>
      </c>
      <c r="L87" s="161" t="s">
        <v>89</v>
      </c>
    </row>
    <row r="88" spans="1:12" ht="23.25">
      <c r="A88" s="161">
        <v>22</v>
      </c>
      <c r="B88" s="173" t="s">
        <v>229</v>
      </c>
      <c r="C88" s="174" t="s">
        <v>156</v>
      </c>
      <c r="D88" s="181" t="s">
        <v>53</v>
      </c>
      <c r="E88" s="181" t="s">
        <v>53</v>
      </c>
      <c r="F88" s="177">
        <v>299000</v>
      </c>
      <c r="G88" s="167" t="s">
        <v>230</v>
      </c>
      <c r="H88" s="174" t="s">
        <v>297</v>
      </c>
      <c r="I88" s="174" t="s">
        <v>53</v>
      </c>
      <c r="J88" s="174" t="s">
        <v>378</v>
      </c>
      <c r="K88" s="216">
        <v>96000</v>
      </c>
      <c r="L88" s="161" t="s">
        <v>160</v>
      </c>
    </row>
    <row r="89" spans="1:12" ht="23.25">
      <c r="A89" s="161">
        <v>23</v>
      </c>
      <c r="B89" s="173" t="s">
        <v>231</v>
      </c>
      <c r="C89" s="174" t="s">
        <v>156</v>
      </c>
      <c r="D89" s="181" t="s">
        <v>53</v>
      </c>
      <c r="E89" s="181" t="s">
        <v>53</v>
      </c>
      <c r="F89" s="177">
        <v>326000</v>
      </c>
      <c r="G89" s="167" t="s">
        <v>230</v>
      </c>
      <c r="H89" s="161" t="s">
        <v>53</v>
      </c>
      <c r="I89" s="161" t="s">
        <v>53</v>
      </c>
      <c r="J89" s="174" t="s">
        <v>378</v>
      </c>
      <c r="K89" s="216">
        <v>325000</v>
      </c>
      <c r="L89" s="161" t="s">
        <v>160</v>
      </c>
    </row>
    <row r="90" spans="1:12" ht="23.25">
      <c r="A90" s="161">
        <v>24</v>
      </c>
      <c r="B90" s="173" t="s">
        <v>232</v>
      </c>
      <c r="C90" s="174" t="s">
        <v>156</v>
      </c>
      <c r="D90" s="181" t="s">
        <v>53</v>
      </c>
      <c r="E90" s="181" t="s">
        <v>53</v>
      </c>
      <c r="F90" s="177">
        <v>406000</v>
      </c>
      <c r="G90" s="167" t="s">
        <v>230</v>
      </c>
      <c r="H90" s="161" t="s">
        <v>53</v>
      </c>
      <c r="I90" s="161" t="s">
        <v>53</v>
      </c>
      <c r="J90" s="174" t="s">
        <v>377</v>
      </c>
      <c r="K90" s="172">
        <v>405000</v>
      </c>
      <c r="L90" s="161" t="s">
        <v>160</v>
      </c>
    </row>
    <row r="91" spans="1:12" ht="23.25">
      <c r="A91" s="161"/>
      <c r="B91" s="173" t="s">
        <v>233</v>
      </c>
      <c r="C91" s="174"/>
      <c r="D91" s="177"/>
      <c r="E91" s="177"/>
      <c r="F91" s="177"/>
      <c r="G91" s="167"/>
      <c r="H91" s="161"/>
      <c r="I91" s="161"/>
      <c r="J91" s="174"/>
      <c r="K91" s="172"/>
      <c r="L91" s="161"/>
    </row>
    <row r="92" spans="1:12" ht="23.25">
      <c r="A92" s="161">
        <v>25</v>
      </c>
      <c r="B92" s="173" t="s">
        <v>232</v>
      </c>
      <c r="C92" s="174" t="s">
        <v>156</v>
      </c>
      <c r="D92" s="181" t="s">
        <v>53</v>
      </c>
      <c r="E92" s="181" t="s">
        <v>53</v>
      </c>
      <c r="F92" s="177">
        <v>295000</v>
      </c>
      <c r="G92" s="167" t="s">
        <v>53</v>
      </c>
      <c r="H92" s="161" t="s">
        <v>53</v>
      </c>
      <c r="I92" s="161" t="s">
        <v>53</v>
      </c>
      <c r="J92" s="174" t="s">
        <v>378</v>
      </c>
      <c r="K92" s="172">
        <v>292000</v>
      </c>
      <c r="L92" s="161" t="s">
        <v>160</v>
      </c>
    </row>
    <row r="93" spans="1:12" ht="23.25">
      <c r="A93" s="161"/>
      <c r="B93" s="173" t="s">
        <v>351</v>
      </c>
      <c r="C93" s="174"/>
      <c r="D93" s="177"/>
      <c r="E93" s="177"/>
      <c r="F93" s="177"/>
      <c r="G93" s="167"/>
      <c r="H93" s="161"/>
      <c r="I93" s="161"/>
      <c r="J93" s="174"/>
      <c r="K93" s="150"/>
      <c r="L93" s="161"/>
    </row>
    <row r="94" spans="1:12" ht="23.25">
      <c r="A94" s="161">
        <v>26</v>
      </c>
      <c r="B94" s="173" t="s">
        <v>228</v>
      </c>
      <c r="C94" s="174" t="s">
        <v>156</v>
      </c>
      <c r="D94" s="181" t="s">
        <v>53</v>
      </c>
      <c r="E94" s="181" t="s">
        <v>53</v>
      </c>
      <c r="F94" s="177">
        <v>100000</v>
      </c>
      <c r="G94" s="167" t="s">
        <v>143</v>
      </c>
      <c r="H94" s="161" t="s">
        <v>53</v>
      </c>
      <c r="I94" s="223" t="s">
        <v>53</v>
      </c>
      <c r="J94" s="174" t="s">
        <v>379</v>
      </c>
      <c r="K94" s="172">
        <v>56095</v>
      </c>
      <c r="L94" s="161" t="s">
        <v>160</v>
      </c>
    </row>
    <row r="95" spans="1:12" ht="23.25">
      <c r="A95" s="161">
        <v>27</v>
      </c>
      <c r="B95" s="173" t="s">
        <v>188</v>
      </c>
      <c r="C95" s="174" t="s">
        <v>156</v>
      </c>
      <c r="D95" s="181" t="s">
        <v>53</v>
      </c>
      <c r="E95" s="181" t="s">
        <v>53</v>
      </c>
      <c r="F95" s="177">
        <v>350000</v>
      </c>
      <c r="G95" s="167" t="s">
        <v>234</v>
      </c>
      <c r="H95" s="174" t="s">
        <v>53</v>
      </c>
      <c r="I95" s="174" t="s">
        <v>53</v>
      </c>
      <c r="J95" s="174" t="s">
        <v>378</v>
      </c>
      <c r="K95" s="230">
        <v>439008.16</v>
      </c>
      <c r="L95" s="161" t="s">
        <v>160</v>
      </c>
    </row>
    <row r="96" spans="1:12" ht="23.25">
      <c r="A96" s="161"/>
      <c r="B96" s="169" t="s">
        <v>186</v>
      </c>
      <c r="C96" s="174"/>
      <c r="D96" s="177"/>
      <c r="E96" s="177"/>
      <c r="F96" s="177"/>
      <c r="G96" s="167"/>
      <c r="H96" s="174"/>
      <c r="I96" s="161"/>
      <c r="J96" s="174"/>
      <c r="K96" s="172"/>
      <c r="L96" s="161"/>
    </row>
    <row r="97" spans="1:12" ht="24" thickBot="1">
      <c r="A97" s="161">
        <v>28</v>
      </c>
      <c r="B97" s="173" t="s">
        <v>263</v>
      </c>
      <c r="C97" s="181" t="s">
        <v>53</v>
      </c>
      <c r="D97" s="174" t="s">
        <v>156</v>
      </c>
      <c r="E97" s="181" t="s">
        <v>53</v>
      </c>
      <c r="F97" s="177">
        <v>200000</v>
      </c>
      <c r="G97" s="167" t="s">
        <v>210</v>
      </c>
      <c r="H97" s="174" t="s">
        <v>53</v>
      </c>
      <c r="I97" s="161" t="s">
        <v>53</v>
      </c>
      <c r="J97" s="174" t="s">
        <v>378</v>
      </c>
      <c r="K97" s="216">
        <v>200000</v>
      </c>
      <c r="L97" s="161" t="s">
        <v>160</v>
      </c>
    </row>
    <row r="98" spans="1:12" ht="24.75" customHeight="1">
      <c r="A98" s="194"/>
      <c r="B98" s="195" t="s">
        <v>30</v>
      </c>
      <c r="C98" s="196">
        <v>14</v>
      </c>
      <c r="D98" s="196">
        <v>14</v>
      </c>
      <c r="E98" s="197" t="s">
        <v>53</v>
      </c>
      <c r="F98" s="211">
        <f>SUM(F64:F97)</f>
        <v>8641100</v>
      </c>
      <c r="G98" s="212" t="s">
        <v>53</v>
      </c>
      <c r="H98" s="196">
        <v>5</v>
      </c>
      <c r="I98" s="196">
        <v>2</v>
      </c>
      <c r="J98" s="196">
        <v>21</v>
      </c>
      <c r="K98" s="199">
        <f>SUM(K64:K97)</f>
        <v>5760303.16</v>
      </c>
      <c r="L98" s="196" t="s">
        <v>53</v>
      </c>
    </row>
    <row r="99" spans="1:12" ht="23.25">
      <c r="A99" s="161"/>
      <c r="B99" s="162" t="s">
        <v>368</v>
      </c>
      <c r="C99" s="188"/>
      <c r="D99" s="189"/>
      <c r="E99" s="189"/>
      <c r="F99" s="177"/>
      <c r="G99" s="167"/>
      <c r="H99" s="161"/>
      <c r="I99" s="161"/>
      <c r="J99" s="161"/>
      <c r="K99" s="148"/>
      <c r="L99" s="161"/>
    </row>
    <row r="100" spans="1:12" ht="23.25">
      <c r="A100" s="161"/>
      <c r="B100" s="169" t="s">
        <v>121</v>
      </c>
      <c r="C100" s="188"/>
      <c r="D100" s="189"/>
      <c r="E100" s="189"/>
      <c r="F100" s="177"/>
      <c r="G100" s="167"/>
      <c r="H100" s="161"/>
      <c r="I100" s="161"/>
      <c r="J100" s="161"/>
      <c r="K100" s="148"/>
      <c r="L100" s="161"/>
    </row>
    <row r="101" spans="1:12" ht="23.25">
      <c r="A101" s="161">
        <v>1</v>
      </c>
      <c r="B101" s="200" t="s">
        <v>68</v>
      </c>
      <c r="C101" s="174" t="s">
        <v>156</v>
      </c>
      <c r="D101" s="181" t="s">
        <v>53</v>
      </c>
      <c r="E101" s="181" t="s">
        <v>53</v>
      </c>
      <c r="F101" s="177">
        <v>150000</v>
      </c>
      <c r="G101" s="167" t="s">
        <v>235</v>
      </c>
      <c r="H101" s="174" t="s">
        <v>156</v>
      </c>
      <c r="I101" s="181" t="s">
        <v>53</v>
      </c>
      <c r="J101" s="181" t="s">
        <v>53</v>
      </c>
      <c r="K101" s="149" t="s">
        <v>53</v>
      </c>
      <c r="L101" s="161" t="s">
        <v>89</v>
      </c>
    </row>
    <row r="102" spans="1:12" ht="23.25">
      <c r="A102" s="161">
        <v>2</v>
      </c>
      <c r="B102" s="173" t="s">
        <v>189</v>
      </c>
      <c r="C102" s="174" t="s">
        <v>156</v>
      </c>
      <c r="D102" s="181" t="s">
        <v>53</v>
      </c>
      <c r="E102" s="181" t="s">
        <v>53</v>
      </c>
      <c r="F102" s="177">
        <v>20000</v>
      </c>
      <c r="G102" s="191">
        <v>23559</v>
      </c>
      <c r="H102" s="174" t="s">
        <v>156</v>
      </c>
      <c r="I102" s="181" t="s">
        <v>53</v>
      </c>
      <c r="J102" s="181" t="s">
        <v>53</v>
      </c>
      <c r="K102" s="149" t="s">
        <v>53</v>
      </c>
      <c r="L102" s="161" t="s">
        <v>89</v>
      </c>
    </row>
    <row r="103" spans="1:12" ht="23.25">
      <c r="A103" s="161">
        <v>3</v>
      </c>
      <c r="B103" s="173" t="s">
        <v>168</v>
      </c>
      <c r="C103" s="174" t="s">
        <v>156</v>
      </c>
      <c r="D103" s="181" t="s">
        <v>53</v>
      </c>
      <c r="E103" s="181" t="s">
        <v>53</v>
      </c>
      <c r="F103" s="177">
        <v>150000</v>
      </c>
      <c r="G103" s="167" t="s">
        <v>236</v>
      </c>
      <c r="H103" s="174" t="s">
        <v>156</v>
      </c>
      <c r="I103" s="181" t="s">
        <v>53</v>
      </c>
      <c r="J103" s="181" t="s">
        <v>53</v>
      </c>
      <c r="K103" s="149" t="s">
        <v>53</v>
      </c>
      <c r="L103" s="161" t="s">
        <v>89</v>
      </c>
    </row>
    <row r="104" spans="1:12" ht="24" thickBot="1">
      <c r="A104" s="161">
        <v>4</v>
      </c>
      <c r="B104" s="173" t="s">
        <v>237</v>
      </c>
      <c r="C104" s="174" t="s">
        <v>156</v>
      </c>
      <c r="D104" s="181" t="s">
        <v>53</v>
      </c>
      <c r="E104" s="181" t="s">
        <v>53</v>
      </c>
      <c r="F104" s="177">
        <v>150000</v>
      </c>
      <c r="G104" s="191">
        <v>23437</v>
      </c>
      <c r="H104" s="174" t="s">
        <v>156</v>
      </c>
      <c r="I104" s="181" t="s">
        <v>53</v>
      </c>
      <c r="J104" s="181" t="s">
        <v>53</v>
      </c>
      <c r="K104" s="149" t="s">
        <v>53</v>
      </c>
      <c r="L104" s="161" t="s">
        <v>89</v>
      </c>
    </row>
    <row r="105" spans="1:12" ht="24" customHeight="1">
      <c r="A105" s="194"/>
      <c r="B105" s="195" t="s">
        <v>30</v>
      </c>
      <c r="C105" s="196">
        <v>4</v>
      </c>
      <c r="D105" s="197" t="s">
        <v>53</v>
      </c>
      <c r="E105" s="197" t="s">
        <v>53</v>
      </c>
      <c r="F105" s="197">
        <f>SUM(F101:F104)</f>
        <v>470000</v>
      </c>
      <c r="G105" s="198" t="s">
        <v>53</v>
      </c>
      <c r="H105" s="196">
        <v>4</v>
      </c>
      <c r="I105" s="196" t="s">
        <v>53</v>
      </c>
      <c r="J105" s="196" t="s">
        <v>53</v>
      </c>
      <c r="K105" s="231" t="s">
        <v>53</v>
      </c>
      <c r="L105" s="196" t="s">
        <v>53</v>
      </c>
    </row>
    <row r="106" spans="1:12" ht="23.25">
      <c r="A106" s="161"/>
      <c r="B106" s="162" t="s">
        <v>80</v>
      </c>
      <c r="C106" s="188"/>
      <c r="D106" s="189"/>
      <c r="E106" s="232"/>
      <c r="F106" s="177"/>
      <c r="G106" s="167"/>
      <c r="H106" s="161"/>
      <c r="I106" s="161"/>
      <c r="J106" s="161"/>
      <c r="K106" s="148"/>
      <c r="L106" s="161"/>
    </row>
    <row r="107" spans="1:12" ht="23.25">
      <c r="A107" s="161"/>
      <c r="B107" s="169" t="s">
        <v>122</v>
      </c>
      <c r="C107" s="188"/>
      <c r="D107" s="189"/>
      <c r="E107" s="232"/>
      <c r="F107" s="177"/>
      <c r="G107" s="167"/>
      <c r="H107" s="161"/>
      <c r="I107" s="161"/>
      <c r="J107" s="161"/>
      <c r="K107" s="148"/>
      <c r="L107" s="161"/>
    </row>
    <row r="108" spans="1:12" ht="23.25">
      <c r="A108" s="161">
        <v>1</v>
      </c>
      <c r="B108" s="200" t="s">
        <v>72</v>
      </c>
      <c r="C108" s="174" t="s">
        <v>156</v>
      </c>
      <c r="D108" s="181" t="s">
        <v>53</v>
      </c>
      <c r="E108" s="181" t="s">
        <v>53</v>
      </c>
      <c r="F108" s="233">
        <v>15000</v>
      </c>
      <c r="G108" s="167" t="s">
        <v>238</v>
      </c>
      <c r="H108" s="174" t="s">
        <v>156</v>
      </c>
      <c r="I108" s="181" t="s">
        <v>53</v>
      </c>
      <c r="J108" s="181" t="s">
        <v>53</v>
      </c>
      <c r="K108" s="149" t="s">
        <v>53</v>
      </c>
      <c r="L108" s="161" t="s">
        <v>69</v>
      </c>
    </row>
    <row r="109" spans="1:12" ht="23.25">
      <c r="A109" s="161">
        <v>2</v>
      </c>
      <c r="B109" s="200" t="s">
        <v>190</v>
      </c>
      <c r="C109" s="174" t="s">
        <v>156</v>
      </c>
      <c r="D109" s="181" t="s">
        <v>53</v>
      </c>
      <c r="E109" s="181" t="s">
        <v>53</v>
      </c>
      <c r="F109" s="233">
        <v>30000</v>
      </c>
      <c r="G109" s="167" t="s">
        <v>239</v>
      </c>
      <c r="H109" s="174" t="s">
        <v>53</v>
      </c>
      <c r="I109" s="181" t="s">
        <v>53</v>
      </c>
      <c r="J109" s="174" t="s">
        <v>378</v>
      </c>
      <c r="K109" s="149">
        <v>20000</v>
      </c>
      <c r="L109" s="161" t="s">
        <v>69</v>
      </c>
    </row>
    <row r="110" spans="1:12" ht="23.25">
      <c r="A110" s="161">
        <v>3</v>
      </c>
      <c r="B110" s="200" t="s">
        <v>113</v>
      </c>
      <c r="C110" s="174" t="s">
        <v>156</v>
      </c>
      <c r="D110" s="181" t="s">
        <v>53</v>
      </c>
      <c r="E110" s="181" t="s">
        <v>53</v>
      </c>
      <c r="F110" s="177">
        <v>30000</v>
      </c>
      <c r="G110" s="167" t="s">
        <v>213</v>
      </c>
      <c r="H110" s="174" t="s">
        <v>53</v>
      </c>
      <c r="I110" s="181" t="s">
        <v>53</v>
      </c>
      <c r="J110" s="174" t="s">
        <v>378</v>
      </c>
      <c r="K110" s="149">
        <v>12150</v>
      </c>
      <c r="L110" s="161" t="s">
        <v>69</v>
      </c>
    </row>
    <row r="111" spans="1:12" ht="23.25">
      <c r="A111" s="161">
        <v>4</v>
      </c>
      <c r="B111" s="229" t="s">
        <v>86</v>
      </c>
      <c r="C111" s="174" t="s">
        <v>156</v>
      </c>
      <c r="D111" s="181" t="s">
        <v>53</v>
      </c>
      <c r="E111" s="181" t="s">
        <v>53</v>
      </c>
      <c r="F111" s="177">
        <v>30000</v>
      </c>
      <c r="G111" s="167" t="s">
        <v>243</v>
      </c>
      <c r="H111" s="174" t="s">
        <v>156</v>
      </c>
      <c r="I111" s="181" t="s">
        <v>53</v>
      </c>
      <c r="J111" s="181" t="s">
        <v>53</v>
      </c>
      <c r="K111" s="149" t="s">
        <v>53</v>
      </c>
      <c r="L111" s="161" t="s">
        <v>69</v>
      </c>
    </row>
    <row r="112" spans="1:12" ht="23.25">
      <c r="A112" s="161">
        <v>5</v>
      </c>
      <c r="B112" s="173" t="s">
        <v>88</v>
      </c>
      <c r="C112" s="174" t="s">
        <v>156</v>
      </c>
      <c r="D112" s="181" t="s">
        <v>53</v>
      </c>
      <c r="E112" s="181" t="s">
        <v>53</v>
      </c>
      <c r="F112" s="177">
        <v>5000</v>
      </c>
      <c r="G112" s="167" t="s">
        <v>246</v>
      </c>
      <c r="H112" s="174" t="s">
        <v>53</v>
      </c>
      <c r="I112" s="181" t="s">
        <v>53</v>
      </c>
      <c r="J112" s="174" t="s">
        <v>379</v>
      </c>
      <c r="K112" s="149">
        <v>1160</v>
      </c>
      <c r="L112" s="161" t="s">
        <v>69</v>
      </c>
    </row>
    <row r="113" spans="1:12" ht="22.5" customHeight="1">
      <c r="A113" s="161">
        <v>6</v>
      </c>
      <c r="B113" s="173" t="s">
        <v>149</v>
      </c>
      <c r="C113" s="174" t="s">
        <v>156</v>
      </c>
      <c r="D113" s="181" t="s">
        <v>53</v>
      </c>
      <c r="E113" s="181" t="s">
        <v>53</v>
      </c>
      <c r="F113" s="177">
        <v>25000</v>
      </c>
      <c r="G113" s="167" t="s">
        <v>240</v>
      </c>
      <c r="H113" s="174" t="s">
        <v>53</v>
      </c>
      <c r="I113" s="181" t="s">
        <v>53</v>
      </c>
      <c r="J113" s="174" t="s">
        <v>378</v>
      </c>
      <c r="K113" s="149">
        <v>20000</v>
      </c>
      <c r="L113" s="161" t="s">
        <v>69</v>
      </c>
    </row>
    <row r="114" spans="1:12" ht="22.5" customHeight="1">
      <c r="A114" s="161">
        <v>7</v>
      </c>
      <c r="B114" s="200" t="s">
        <v>299</v>
      </c>
      <c r="C114" s="174" t="s">
        <v>156</v>
      </c>
      <c r="D114" s="181" t="s">
        <v>53</v>
      </c>
      <c r="E114" s="181" t="s">
        <v>53</v>
      </c>
      <c r="F114" s="177">
        <v>200000</v>
      </c>
      <c r="G114" s="167" t="s">
        <v>241</v>
      </c>
      <c r="H114" s="174" t="s">
        <v>53</v>
      </c>
      <c r="I114" s="181" t="s">
        <v>53</v>
      </c>
      <c r="J114" s="174" t="s">
        <v>378</v>
      </c>
      <c r="K114" s="149">
        <v>7200</v>
      </c>
      <c r="L114" s="161" t="s">
        <v>69</v>
      </c>
    </row>
    <row r="115" spans="1:12" ht="22.5" customHeight="1">
      <c r="A115" s="161">
        <v>8</v>
      </c>
      <c r="B115" s="200" t="s">
        <v>166</v>
      </c>
      <c r="C115" s="174" t="s">
        <v>156</v>
      </c>
      <c r="D115" s="181" t="s">
        <v>53</v>
      </c>
      <c r="E115" s="181" t="s">
        <v>53</v>
      </c>
      <c r="F115" s="177">
        <v>30000</v>
      </c>
      <c r="G115" s="167" t="s">
        <v>242</v>
      </c>
      <c r="H115" s="174" t="s">
        <v>156</v>
      </c>
      <c r="I115" s="181" t="s">
        <v>53</v>
      </c>
      <c r="J115" s="181" t="s">
        <v>53</v>
      </c>
      <c r="K115" s="149" t="s">
        <v>53</v>
      </c>
      <c r="L115" s="161" t="s">
        <v>69</v>
      </c>
    </row>
    <row r="116" spans="1:12" ht="22.5" customHeight="1">
      <c r="A116" s="161">
        <v>9</v>
      </c>
      <c r="B116" s="200" t="s">
        <v>191</v>
      </c>
      <c r="C116" s="174" t="s">
        <v>156</v>
      </c>
      <c r="D116" s="181" t="s">
        <v>53</v>
      </c>
      <c r="E116" s="181" t="s">
        <v>53</v>
      </c>
      <c r="F116" s="177">
        <v>500000</v>
      </c>
      <c r="G116" s="167" t="s">
        <v>244</v>
      </c>
      <c r="H116" s="174" t="s">
        <v>156</v>
      </c>
      <c r="I116" s="181" t="s">
        <v>53</v>
      </c>
      <c r="J116" s="181" t="s">
        <v>53</v>
      </c>
      <c r="K116" s="149" t="s">
        <v>53</v>
      </c>
      <c r="L116" s="161" t="s">
        <v>69</v>
      </c>
    </row>
    <row r="117" spans="1:12" ht="22.5" customHeight="1">
      <c r="A117" s="161">
        <v>10</v>
      </c>
      <c r="B117" s="173" t="s">
        <v>150</v>
      </c>
      <c r="C117" s="174" t="s">
        <v>156</v>
      </c>
      <c r="D117" s="181" t="s">
        <v>53</v>
      </c>
      <c r="E117" s="181" t="s">
        <v>53</v>
      </c>
      <c r="F117" s="177">
        <v>30000</v>
      </c>
      <c r="G117" s="167" t="s">
        <v>245</v>
      </c>
      <c r="H117" s="174" t="s">
        <v>156</v>
      </c>
      <c r="I117" s="181" t="s">
        <v>53</v>
      </c>
      <c r="J117" s="181" t="s">
        <v>53</v>
      </c>
      <c r="K117" s="149" t="s">
        <v>53</v>
      </c>
      <c r="L117" s="161" t="s">
        <v>69</v>
      </c>
    </row>
    <row r="118" spans="1:12" ht="22.5" customHeight="1">
      <c r="A118" s="161">
        <v>11</v>
      </c>
      <c r="B118" s="173" t="s">
        <v>304</v>
      </c>
      <c r="C118" s="174" t="s">
        <v>156</v>
      </c>
      <c r="D118" s="181" t="s">
        <v>53</v>
      </c>
      <c r="E118" s="181" t="s">
        <v>53</v>
      </c>
      <c r="F118" s="177">
        <v>15000</v>
      </c>
      <c r="G118" s="167" t="s">
        <v>246</v>
      </c>
      <c r="H118" s="174" t="s">
        <v>156</v>
      </c>
      <c r="I118" s="181" t="s">
        <v>53</v>
      </c>
      <c r="J118" s="181" t="s">
        <v>53</v>
      </c>
      <c r="K118" s="149" t="s">
        <v>53</v>
      </c>
      <c r="L118" s="161" t="s">
        <v>69</v>
      </c>
    </row>
    <row r="119" spans="1:12" ht="22.5" customHeight="1">
      <c r="A119" s="161"/>
      <c r="B119" s="169" t="s">
        <v>151</v>
      </c>
      <c r="C119" s="214"/>
      <c r="D119" s="177"/>
      <c r="E119" s="234"/>
      <c r="F119" s="177"/>
      <c r="G119" s="167"/>
      <c r="H119" s="161"/>
      <c r="I119" s="161"/>
      <c r="J119" s="161"/>
      <c r="K119" s="148"/>
      <c r="L119" s="161"/>
    </row>
    <row r="120" spans="1:12" ht="22.5" customHeight="1">
      <c r="A120" s="161">
        <v>12</v>
      </c>
      <c r="B120" s="173" t="s">
        <v>247</v>
      </c>
      <c r="C120" s="174" t="s">
        <v>156</v>
      </c>
      <c r="D120" s="181" t="s">
        <v>53</v>
      </c>
      <c r="E120" s="181" t="s">
        <v>53</v>
      </c>
      <c r="F120" s="177">
        <v>18000</v>
      </c>
      <c r="G120" s="167" t="s">
        <v>248</v>
      </c>
      <c r="H120" s="181" t="s">
        <v>53</v>
      </c>
      <c r="I120" s="181" t="s">
        <v>53</v>
      </c>
      <c r="J120" s="174" t="s">
        <v>377</v>
      </c>
      <c r="K120" s="148">
        <v>20000</v>
      </c>
      <c r="L120" s="161" t="s">
        <v>69</v>
      </c>
    </row>
    <row r="121" spans="1:12" ht="22.5" customHeight="1" thickBot="1">
      <c r="A121" s="235">
        <v>13</v>
      </c>
      <c r="B121" s="173" t="s">
        <v>152</v>
      </c>
      <c r="C121" s="174" t="s">
        <v>156</v>
      </c>
      <c r="D121" s="181" t="s">
        <v>53</v>
      </c>
      <c r="E121" s="181" t="s">
        <v>53</v>
      </c>
      <c r="F121" s="177">
        <v>10000</v>
      </c>
      <c r="G121" s="167" t="s">
        <v>249</v>
      </c>
      <c r="H121" s="174" t="s">
        <v>156</v>
      </c>
      <c r="I121" s="181" t="s">
        <v>53</v>
      </c>
      <c r="J121" s="181" t="s">
        <v>53</v>
      </c>
      <c r="K121" s="149" t="s">
        <v>53</v>
      </c>
      <c r="L121" s="161" t="s">
        <v>69</v>
      </c>
    </row>
    <row r="122" spans="1:12" ht="22.5" customHeight="1">
      <c r="A122" s="194"/>
      <c r="B122" s="195" t="s">
        <v>30</v>
      </c>
      <c r="C122" s="196">
        <v>13</v>
      </c>
      <c r="D122" s="197" t="s">
        <v>53</v>
      </c>
      <c r="E122" s="197" t="s">
        <v>53</v>
      </c>
      <c r="F122" s="197">
        <f>SUM(F108:F121)</f>
        <v>938000</v>
      </c>
      <c r="G122" s="198" t="s">
        <v>53</v>
      </c>
      <c r="H122" s="196">
        <v>7</v>
      </c>
      <c r="I122" s="196" t="s">
        <v>53</v>
      </c>
      <c r="J122" s="196">
        <v>6</v>
      </c>
      <c r="K122" s="215">
        <f>SUM(K109:K121)</f>
        <v>80510</v>
      </c>
      <c r="L122" s="196" t="s">
        <v>53</v>
      </c>
    </row>
    <row r="123" spans="1:12" ht="23.25">
      <c r="A123" s="161"/>
      <c r="B123" s="162" t="s">
        <v>81</v>
      </c>
      <c r="C123" s="188"/>
      <c r="D123" s="189"/>
      <c r="E123" s="232"/>
      <c r="F123" s="177"/>
      <c r="G123" s="167"/>
      <c r="H123" s="161"/>
      <c r="I123" s="161"/>
      <c r="J123" s="161"/>
      <c r="K123" s="148"/>
      <c r="L123" s="161"/>
    </row>
    <row r="124" spans="1:12" ht="23.25">
      <c r="A124" s="161"/>
      <c r="B124" s="169" t="s">
        <v>123</v>
      </c>
      <c r="C124" s="188"/>
      <c r="D124" s="189"/>
      <c r="E124" s="232"/>
      <c r="F124" s="177"/>
      <c r="G124" s="167"/>
      <c r="H124" s="161"/>
      <c r="I124" s="161"/>
      <c r="J124" s="161"/>
      <c r="K124" s="148"/>
      <c r="L124" s="161"/>
    </row>
    <row r="125" spans="1:12" ht="23.25">
      <c r="A125" s="161">
        <v>1</v>
      </c>
      <c r="B125" s="173" t="s">
        <v>93</v>
      </c>
      <c r="C125" s="174" t="s">
        <v>156</v>
      </c>
      <c r="D125" s="181" t="s">
        <v>53</v>
      </c>
      <c r="E125" s="181" t="s">
        <v>53</v>
      </c>
      <c r="F125" s="177">
        <v>40000</v>
      </c>
      <c r="G125" s="167" t="s">
        <v>251</v>
      </c>
      <c r="H125" s="181" t="s">
        <v>53</v>
      </c>
      <c r="I125" s="181" t="s">
        <v>53</v>
      </c>
      <c r="J125" s="174" t="s">
        <v>377</v>
      </c>
      <c r="K125" s="148">
        <v>8795</v>
      </c>
      <c r="L125" s="161" t="s">
        <v>69</v>
      </c>
    </row>
    <row r="126" spans="1:12" ht="23.25">
      <c r="A126" s="161">
        <v>2</v>
      </c>
      <c r="B126" s="173" t="s">
        <v>163</v>
      </c>
      <c r="C126" s="174" t="s">
        <v>156</v>
      </c>
      <c r="D126" s="181" t="s">
        <v>53</v>
      </c>
      <c r="E126" s="181" t="s">
        <v>53</v>
      </c>
      <c r="F126" s="177">
        <v>50000</v>
      </c>
      <c r="G126" s="167" t="s">
        <v>250</v>
      </c>
      <c r="H126" s="174" t="s">
        <v>53</v>
      </c>
      <c r="I126" s="181" t="s">
        <v>53</v>
      </c>
      <c r="J126" s="174" t="s">
        <v>378</v>
      </c>
      <c r="K126" s="149">
        <v>23450</v>
      </c>
      <c r="L126" s="161" t="s">
        <v>69</v>
      </c>
    </row>
    <row r="127" spans="1:12" ht="23.25">
      <c r="A127" s="161">
        <v>3</v>
      </c>
      <c r="B127" s="173" t="s">
        <v>155</v>
      </c>
      <c r="C127" s="174" t="s">
        <v>156</v>
      </c>
      <c r="D127" s="181" t="s">
        <v>53</v>
      </c>
      <c r="E127" s="181" t="s">
        <v>53</v>
      </c>
      <c r="F127" s="177">
        <v>200000</v>
      </c>
      <c r="G127" s="167" t="s">
        <v>250</v>
      </c>
      <c r="H127" s="174" t="s">
        <v>156</v>
      </c>
      <c r="I127" s="181" t="s">
        <v>53</v>
      </c>
      <c r="J127" s="181" t="s">
        <v>53</v>
      </c>
      <c r="K127" s="149" t="s">
        <v>53</v>
      </c>
      <c r="L127" s="161" t="s">
        <v>69</v>
      </c>
    </row>
    <row r="128" spans="1:12" ht="23.25">
      <c r="A128" s="161">
        <v>4</v>
      </c>
      <c r="B128" s="173" t="s">
        <v>252</v>
      </c>
      <c r="C128" s="174" t="s">
        <v>156</v>
      </c>
      <c r="D128" s="181" t="s">
        <v>53</v>
      </c>
      <c r="E128" s="181" t="s">
        <v>53</v>
      </c>
      <c r="F128" s="177">
        <v>50000</v>
      </c>
      <c r="G128" s="167" t="s">
        <v>250</v>
      </c>
      <c r="H128" s="174" t="s">
        <v>156</v>
      </c>
      <c r="I128" s="181" t="s">
        <v>53</v>
      </c>
      <c r="J128" s="181" t="s">
        <v>53</v>
      </c>
      <c r="K128" s="149" t="s">
        <v>53</v>
      </c>
      <c r="L128" s="161" t="s">
        <v>69</v>
      </c>
    </row>
    <row r="129" spans="1:12" ht="23.25">
      <c r="A129" s="161">
        <v>5</v>
      </c>
      <c r="B129" s="173" t="s">
        <v>330</v>
      </c>
      <c r="C129" s="174" t="s">
        <v>156</v>
      </c>
      <c r="D129" s="181"/>
      <c r="E129" s="181"/>
      <c r="F129" s="177">
        <v>2500000</v>
      </c>
      <c r="G129" s="167" t="s">
        <v>331</v>
      </c>
      <c r="H129" s="174"/>
      <c r="I129" s="174" t="s">
        <v>157</v>
      </c>
      <c r="J129" s="236"/>
      <c r="K129" s="237"/>
      <c r="L129" s="161" t="s">
        <v>69</v>
      </c>
    </row>
    <row r="130" spans="1:12" ht="24" thickBot="1">
      <c r="A130" s="161"/>
      <c r="B130" s="173"/>
      <c r="C130" s="174"/>
      <c r="D130" s="181"/>
      <c r="E130" s="149"/>
      <c r="F130" s="177"/>
      <c r="G130" s="167"/>
      <c r="H130" s="174"/>
      <c r="I130" s="174"/>
      <c r="J130" s="236"/>
      <c r="K130" s="238"/>
      <c r="L130" s="161"/>
    </row>
    <row r="131" spans="1:12" ht="21" customHeight="1">
      <c r="A131" s="194"/>
      <c r="B131" s="195" t="s">
        <v>30</v>
      </c>
      <c r="C131" s="196">
        <v>5</v>
      </c>
      <c r="D131" s="197"/>
      <c r="E131" s="239"/>
      <c r="F131" s="211">
        <f>SUM(F125:F129)</f>
        <v>2840000</v>
      </c>
      <c r="G131" s="212"/>
      <c r="H131" s="196">
        <v>2</v>
      </c>
      <c r="I131" s="196">
        <v>1</v>
      </c>
      <c r="J131" s="196">
        <v>2</v>
      </c>
      <c r="K131" s="215">
        <f>SUM(K125:K129)</f>
        <v>32245</v>
      </c>
      <c r="L131" s="196"/>
    </row>
    <row r="132" spans="1:12" ht="23.25">
      <c r="A132" s="161"/>
      <c r="B132" s="162" t="s">
        <v>82</v>
      </c>
      <c r="C132" s="188"/>
      <c r="D132" s="189"/>
      <c r="E132" s="232"/>
      <c r="F132" s="177"/>
      <c r="G132" s="167"/>
      <c r="H132" s="161"/>
      <c r="I132" s="161"/>
      <c r="J132" s="161"/>
      <c r="K132" s="148"/>
      <c r="L132" s="161"/>
    </row>
    <row r="133" spans="1:12" ht="23.25">
      <c r="A133" s="161"/>
      <c r="B133" s="169" t="s">
        <v>124</v>
      </c>
      <c r="C133" s="188"/>
      <c r="D133" s="189"/>
      <c r="E133" s="232"/>
      <c r="F133" s="177"/>
      <c r="G133" s="167"/>
      <c r="H133" s="161"/>
      <c r="I133" s="161"/>
      <c r="J133" s="161"/>
      <c r="K133" s="148"/>
      <c r="L133" s="161"/>
    </row>
    <row r="134" spans="1:12" ht="24" thickBot="1">
      <c r="A134" s="161">
        <v>1</v>
      </c>
      <c r="B134" s="173" t="s">
        <v>114</v>
      </c>
      <c r="C134" s="174" t="s">
        <v>156</v>
      </c>
      <c r="D134" s="181" t="s">
        <v>53</v>
      </c>
      <c r="E134" s="181" t="s">
        <v>53</v>
      </c>
      <c r="F134" s="177">
        <v>40000</v>
      </c>
      <c r="G134" s="167" t="s">
        <v>203</v>
      </c>
      <c r="H134" s="174" t="s">
        <v>156</v>
      </c>
      <c r="I134" s="181" t="s">
        <v>53</v>
      </c>
      <c r="J134" s="181" t="s">
        <v>53</v>
      </c>
      <c r="K134" s="149" t="s">
        <v>53</v>
      </c>
      <c r="L134" s="161" t="s">
        <v>92</v>
      </c>
    </row>
    <row r="135" spans="1:12" ht="26.25" customHeight="1" thickBot="1">
      <c r="A135" s="218"/>
      <c r="B135" s="219" t="s">
        <v>30</v>
      </c>
      <c r="C135" s="184">
        <v>1</v>
      </c>
      <c r="D135" s="185" t="s">
        <v>53</v>
      </c>
      <c r="E135" s="240" t="s">
        <v>53</v>
      </c>
      <c r="F135" s="220">
        <f>SUM(F134:F134)</f>
        <v>40000</v>
      </c>
      <c r="G135" s="221"/>
      <c r="H135" s="184">
        <v>1</v>
      </c>
      <c r="I135" s="184" t="s">
        <v>53</v>
      </c>
      <c r="J135" s="184" t="s">
        <v>199</v>
      </c>
      <c r="K135" s="241" t="s">
        <v>53</v>
      </c>
      <c r="L135" s="184"/>
    </row>
    <row r="136" spans="1:12" ht="24" customHeight="1">
      <c r="A136" s="194"/>
      <c r="B136" s="195" t="s">
        <v>87</v>
      </c>
      <c r="C136" s="194">
        <f>C14+C23+C32+C45+C61+C98+C105+C122+C131+C135</f>
        <v>66</v>
      </c>
      <c r="D136" s="242">
        <f>D32+D98</f>
        <v>17</v>
      </c>
      <c r="E136" s="243">
        <f>E61</f>
        <v>1</v>
      </c>
      <c r="F136" s="242">
        <f>F14+F23+F32+F45+F61+F98+F105+F122+F131+F135</f>
        <v>40049464</v>
      </c>
      <c r="G136" s="244" t="s">
        <v>53</v>
      </c>
      <c r="H136" s="194">
        <f>H14+H23+H32+H45+H61+H98+H105+H122+H131+H135</f>
        <v>33</v>
      </c>
      <c r="I136" s="194">
        <f>I131+I98</f>
        <v>3</v>
      </c>
      <c r="J136" s="194">
        <f>J14+J23+J32+J45+J61+J98+J122+J131</f>
        <v>48</v>
      </c>
      <c r="K136" s="245">
        <f>K131+K122+K98+K61+K45+K32+K23+K14</f>
        <v>27983804.82</v>
      </c>
      <c r="L136" s="194" t="s">
        <v>53</v>
      </c>
    </row>
    <row r="137" spans="1:11" ht="47.25" customHeight="1">
      <c r="A137" s="162" t="s">
        <v>161</v>
      </c>
      <c r="B137" s="246"/>
      <c r="C137" s="247"/>
      <c r="D137" s="248"/>
      <c r="E137" s="248"/>
      <c r="F137" s="249"/>
      <c r="G137" s="249"/>
      <c r="K137" s="251"/>
    </row>
    <row r="138" spans="1:7" ht="23.25">
      <c r="A138" s="253" t="s">
        <v>324</v>
      </c>
      <c r="B138" s="254" t="s">
        <v>327</v>
      </c>
      <c r="F138" s="255"/>
      <c r="G138" s="255"/>
    </row>
    <row r="139" spans="1:2" ht="23.25">
      <c r="A139" s="253" t="s">
        <v>325</v>
      </c>
      <c r="B139" s="254" t="s">
        <v>328</v>
      </c>
    </row>
    <row r="140" spans="1:2" ht="23.25">
      <c r="A140" s="253" t="s">
        <v>326</v>
      </c>
      <c r="B140" s="254" t="s">
        <v>329</v>
      </c>
    </row>
  </sheetData>
  <sheetProtection/>
  <mergeCells count="6">
    <mergeCell ref="C3:E3"/>
    <mergeCell ref="A1:L1"/>
    <mergeCell ref="A2:L2"/>
    <mergeCell ref="A3:A4"/>
    <mergeCell ref="B3:B4"/>
    <mergeCell ref="H3:J3"/>
  </mergeCells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F42" sqref="F42"/>
    </sheetView>
  </sheetViews>
  <sheetFormatPr defaultColWidth="9.140625" defaultRowHeight="21.75"/>
  <cols>
    <col min="1" max="1" width="6.7109375" style="61" customWidth="1"/>
    <col min="2" max="2" width="53.8515625" style="60" customWidth="1"/>
    <col min="3" max="3" width="10.7109375" style="62" customWidth="1"/>
    <col min="4" max="4" width="16.00390625" style="127" customWidth="1"/>
    <col min="5" max="5" width="19.8515625" style="61" customWidth="1"/>
    <col min="6" max="6" width="14.140625" style="61" customWidth="1"/>
    <col min="7" max="16384" width="9.140625" style="60" customWidth="1"/>
  </cols>
  <sheetData>
    <row r="1" spans="1:6" ht="44.25" customHeight="1">
      <c r="A1" s="290" t="s">
        <v>318</v>
      </c>
      <c r="B1" s="290"/>
      <c r="C1" s="290"/>
      <c r="D1" s="290"/>
      <c r="E1" s="290"/>
      <c r="F1" s="290"/>
    </row>
    <row r="2" spans="1:6" ht="35.25" customHeight="1">
      <c r="A2" s="143" t="s">
        <v>64</v>
      </c>
      <c r="B2" s="143" t="s">
        <v>65</v>
      </c>
      <c r="C2" s="144" t="s">
        <v>29</v>
      </c>
      <c r="D2" s="144" t="s">
        <v>137</v>
      </c>
      <c r="E2" s="143" t="s">
        <v>374</v>
      </c>
      <c r="F2" s="143" t="s">
        <v>131</v>
      </c>
    </row>
    <row r="3" spans="1:6" ht="35.25" customHeight="1">
      <c r="A3" s="145"/>
      <c r="B3" s="146"/>
      <c r="C3" s="147"/>
      <c r="D3" s="147" t="s">
        <v>35</v>
      </c>
      <c r="E3" s="145" t="s">
        <v>41</v>
      </c>
      <c r="F3" s="145" t="s">
        <v>373</v>
      </c>
    </row>
    <row r="4" spans="1:6" ht="35.25" customHeight="1">
      <c r="A4" s="121">
        <v>1</v>
      </c>
      <c r="B4" s="123" t="s">
        <v>300</v>
      </c>
      <c r="C4" s="124">
        <v>10000</v>
      </c>
      <c r="D4" s="122" t="s">
        <v>202</v>
      </c>
      <c r="E4" s="121" t="s">
        <v>308</v>
      </c>
      <c r="F4" s="121" t="s">
        <v>69</v>
      </c>
    </row>
    <row r="5" spans="1:6" ht="35.25" customHeight="1">
      <c r="A5" s="121">
        <v>2</v>
      </c>
      <c r="B5" s="123" t="s">
        <v>140</v>
      </c>
      <c r="C5" s="124">
        <v>20000</v>
      </c>
      <c r="D5" s="122" t="s">
        <v>202</v>
      </c>
      <c r="E5" s="121" t="s">
        <v>308</v>
      </c>
      <c r="F5" s="121" t="s">
        <v>69</v>
      </c>
    </row>
    <row r="6" spans="1:6" ht="35.25" customHeight="1">
      <c r="A6" s="121">
        <v>3</v>
      </c>
      <c r="B6" s="123" t="s">
        <v>141</v>
      </c>
      <c r="C6" s="124">
        <v>30000</v>
      </c>
      <c r="D6" s="122" t="s">
        <v>203</v>
      </c>
      <c r="E6" s="121" t="s">
        <v>308</v>
      </c>
      <c r="F6" s="121" t="s">
        <v>69</v>
      </c>
    </row>
    <row r="7" spans="1:6" ht="35.25" customHeight="1">
      <c r="A7" s="121">
        <v>4</v>
      </c>
      <c r="B7" s="123" t="s">
        <v>142</v>
      </c>
      <c r="C7" s="124">
        <v>40000</v>
      </c>
      <c r="D7" s="122" t="s">
        <v>204</v>
      </c>
      <c r="E7" s="121" t="s">
        <v>308</v>
      </c>
      <c r="F7" s="121" t="s">
        <v>69</v>
      </c>
    </row>
    <row r="8" spans="1:6" ht="35.25" customHeight="1">
      <c r="A8" s="121">
        <v>5</v>
      </c>
      <c r="B8" s="123" t="s">
        <v>180</v>
      </c>
      <c r="C8" s="124">
        <v>40000</v>
      </c>
      <c r="D8" s="122" t="s">
        <v>206</v>
      </c>
      <c r="E8" s="121" t="s">
        <v>308</v>
      </c>
      <c r="F8" s="121" t="s">
        <v>69</v>
      </c>
    </row>
    <row r="9" spans="1:6" ht="35.25" customHeight="1">
      <c r="A9" s="121">
        <v>6</v>
      </c>
      <c r="B9" s="123" t="s">
        <v>301</v>
      </c>
      <c r="C9" s="124">
        <v>100000</v>
      </c>
      <c r="D9" s="125" t="s">
        <v>309</v>
      </c>
      <c r="E9" s="121" t="s">
        <v>310</v>
      </c>
      <c r="F9" s="121" t="s">
        <v>89</v>
      </c>
    </row>
    <row r="10" spans="1:6" ht="35.25" customHeight="1">
      <c r="A10" s="121">
        <v>7</v>
      </c>
      <c r="B10" s="123" t="s">
        <v>277</v>
      </c>
      <c r="C10" s="124">
        <v>30000</v>
      </c>
      <c r="D10" s="122" t="s">
        <v>208</v>
      </c>
      <c r="E10" s="121" t="s">
        <v>308</v>
      </c>
      <c r="F10" s="121" t="s">
        <v>69</v>
      </c>
    </row>
    <row r="11" spans="1:6" ht="35.25" customHeight="1">
      <c r="A11" s="121">
        <v>8</v>
      </c>
      <c r="B11" s="123" t="s">
        <v>145</v>
      </c>
      <c r="C11" s="124">
        <v>50000</v>
      </c>
      <c r="D11" s="122" t="s">
        <v>143</v>
      </c>
      <c r="E11" s="121" t="s">
        <v>312</v>
      </c>
      <c r="F11" s="121" t="s">
        <v>69</v>
      </c>
    </row>
    <row r="12" spans="1:6" ht="35.25" customHeight="1">
      <c r="A12" s="121">
        <v>9</v>
      </c>
      <c r="B12" s="123" t="s">
        <v>146</v>
      </c>
      <c r="C12" s="124">
        <v>130000</v>
      </c>
      <c r="D12" s="122" t="s">
        <v>210</v>
      </c>
      <c r="E12" s="121" t="s">
        <v>311</v>
      </c>
      <c r="F12" s="121" t="s">
        <v>69</v>
      </c>
    </row>
    <row r="13" spans="1:6" ht="35.25" customHeight="1">
      <c r="A13" s="121">
        <v>10</v>
      </c>
      <c r="B13" s="123" t="s">
        <v>302</v>
      </c>
      <c r="C13" s="124">
        <v>100000</v>
      </c>
      <c r="D13" s="122" t="s">
        <v>239</v>
      </c>
      <c r="E13" s="121" t="s">
        <v>312</v>
      </c>
      <c r="F13" s="121" t="s">
        <v>69</v>
      </c>
    </row>
    <row r="14" spans="1:6" ht="35.25" customHeight="1">
      <c r="A14" s="121">
        <v>11</v>
      </c>
      <c r="B14" s="123" t="s">
        <v>314</v>
      </c>
      <c r="C14" s="124">
        <v>100000</v>
      </c>
      <c r="D14" s="122" t="s">
        <v>213</v>
      </c>
      <c r="E14" s="121" t="s">
        <v>313</v>
      </c>
      <c r="F14" s="121" t="s">
        <v>92</v>
      </c>
    </row>
    <row r="15" spans="1:6" ht="35.25" customHeight="1">
      <c r="A15" s="121">
        <v>12</v>
      </c>
      <c r="B15" s="123" t="s">
        <v>147</v>
      </c>
      <c r="C15" s="291" t="s">
        <v>362</v>
      </c>
      <c r="D15" s="292"/>
      <c r="E15" s="292"/>
      <c r="F15" s="293"/>
    </row>
    <row r="16" spans="1:6" ht="35.25" customHeight="1">
      <c r="A16" s="139">
        <v>13</v>
      </c>
      <c r="B16" s="140" t="s">
        <v>303</v>
      </c>
      <c r="C16" s="141">
        <v>200000</v>
      </c>
      <c r="D16" s="142" t="s">
        <v>214</v>
      </c>
      <c r="E16" s="139" t="s">
        <v>313</v>
      </c>
      <c r="F16" s="139" t="s">
        <v>92</v>
      </c>
    </row>
    <row r="17" spans="1:6" ht="35.25" customHeight="1">
      <c r="A17" s="121">
        <v>14</v>
      </c>
      <c r="B17" s="123" t="s">
        <v>153</v>
      </c>
      <c r="C17" s="124">
        <v>300000</v>
      </c>
      <c r="D17" s="122" t="s">
        <v>315</v>
      </c>
      <c r="E17" s="121" t="s">
        <v>313</v>
      </c>
      <c r="F17" s="121" t="s">
        <v>92</v>
      </c>
    </row>
    <row r="18" spans="1:6" ht="35.25" customHeight="1">
      <c r="A18" s="121">
        <v>15</v>
      </c>
      <c r="B18" s="123" t="s">
        <v>352</v>
      </c>
      <c r="C18" s="124">
        <v>61800</v>
      </c>
      <c r="D18" s="122" t="s">
        <v>205</v>
      </c>
      <c r="E18" s="121" t="s">
        <v>356</v>
      </c>
      <c r="F18" s="121" t="s">
        <v>160</v>
      </c>
    </row>
    <row r="19" spans="1:6" ht="35.25" customHeight="1">
      <c r="A19" s="121">
        <v>16</v>
      </c>
      <c r="B19" s="123" t="s">
        <v>353</v>
      </c>
      <c r="C19" s="124">
        <v>61800</v>
      </c>
      <c r="D19" s="122" t="s">
        <v>205</v>
      </c>
      <c r="E19" s="121" t="s">
        <v>356</v>
      </c>
      <c r="F19" s="121" t="s">
        <v>160</v>
      </c>
    </row>
    <row r="20" spans="1:6" ht="35.25" customHeight="1">
      <c r="A20" s="121">
        <v>17</v>
      </c>
      <c r="B20" s="123" t="s">
        <v>354</v>
      </c>
      <c r="C20" s="124">
        <v>61800</v>
      </c>
      <c r="D20" s="122" t="s">
        <v>205</v>
      </c>
      <c r="E20" s="121" t="s">
        <v>356</v>
      </c>
      <c r="F20" s="121" t="s">
        <v>160</v>
      </c>
    </row>
    <row r="21" spans="1:6" ht="35.25" customHeight="1">
      <c r="A21" s="121">
        <v>18</v>
      </c>
      <c r="B21" s="123" t="s">
        <v>355</v>
      </c>
      <c r="C21" s="124">
        <v>61800</v>
      </c>
      <c r="D21" s="122" t="s">
        <v>205</v>
      </c>
      <c r="E21" s="121" t="s">
        <v>356</v>
      </c>
      <c r="F21" s="121" t="s">
        <v>160</v>
      </c>
    </row>
    <row r="22" spans="1:6" ht="35.25" customHeight="1">
      <c r="A22" s="121">
        <v>19</v>
      </c>
      <c r="B22" s="123" t="s">
        <v>226</v>
      </c>
      <c r="C22" s="124">
        <v>100000</v>
      </c>
      <c r="D22" s="122" t="s">
        <v>203</v>
      </c>
      <c r="E22" s="121" t="s">
        <v>310</v>
      </c>
      <c r="F22" s="121" t="s">
        <v>89</v>
      </c>
    </row>
    <row r="23" spans="1:6" ht="35.25" customHeight="1">
      <c r="A23" s="121">
        <v>20</v>
      </c>
      <c r="B23" s="123" t="s">
        <v>72</v>
      </c>
      <c r="C23" s="124">
        <v>15000</v>
      </c>
      <c r="D23" s="122" t="s">
        <v>278</v>
      </c>
      <c r="E23" s="121" t="s">
        <v>279</v>
      </c>
      <c r="F23" s="121" t="s">
        <v>69</v>
      </c>
    </row>
    <row r="24" spans="1:6" ht="35.25" customHeight="1">
      <c r="A24" s="121">
        <v>21</v>
      </c>
      <c r="B24" s="123" t="s">
        <v>68</v>
      </c>
      <c r="C24" s="124">
        <v>150000</v>
      </c>
      <c r="D24" s="122" t="s">
        <v>358</v>
      </c>
      <c r="E24" s="121" t="s">
        <v>310</v>
      </c>
      <c r="F24" s="121" t="s">
        <v>89</v>
      </c>
    </row>
    <row r="25" spans="1:6" ht="35.25" customHeight="1">
      <c r="A25" s="121">
        <v>22</v>
      </c>
      <c r="B25" s="123" t="s">
        <v>189</v>
      </c>
      <c r="C25" s="124">
        <v>20000</v>
      </c>
      <c r="D25" s="125" t="s">
        <v>359</v>
      </c>
      <c r="E25" s="121" t="s">
        <v>310</v>
      </c>
      <c r="F25" s="121" t="s">
        <v>89</v>
      </c>
    </row>
    <row r="26" spans="1:6" ht="35.25" customHeight="1">
      <c r="A26" s="121">
        <v>23</v>
      </c>
      <c r="B26" s="123" t="s">
        <v>357</v>
      </c>
      <c r="C26" s="124">
        <v>150000</v>
      </c>
      <c r="D26" s="122" t="s">
        <v>245</v>
      </c>
      <c r="E26" s="121" t="s">
        <v>310</v>
      </c>
      <c r="F26" s="121" t="s">
        <v>89</v>
      </c>
    </row>
    <row r="27" spans="1:6" ht="35.25" customHeight="1">
      <c r="A27" s="121">
        <v>24</v>
      </c>
      <c r="B27" s="123" t="s">
        <v>237</v>
      </c>
      <c r="C27" s="124">
        <v>150000</v>
      </c>
      <c r="D27" s="125" t="s">
        <v>360</v>
      </c>
      <c r="E27" s="121" t="s">
        <v>310</v>
      </c>
      <c r="F27" s="121" t="s">
        <v>89</v>
      </c>
    </row>
    <row r="28" spans="1:6" ht="35.25" customHeight="1">
      <c r="A28" s="121">
        <v>25</v>
      </c>
      <c r="B28" s="123" t="s">
        <v>86</v>
      </c>
      <c r="C28" s="124">
        <v>30000</v>
      </c>
      <c r="D28" s="122" t="s">
        <v>246</v>
      </c>
      <c r="E28" s="121" t="s">
        <v>311</v>
      </c>
      <c r="F28" s="121" t="s">
        <v>69</v>
      </c>
    </row>
    <row r="29" spans="1:6" ht="35.25" customHeight="1">
      <c r="A29" s="139">
        <v>26</v>
      </c>
      <c r="B29" s="140" t="s">
        <v>166</v>
      </c>
      <c r="C29" s="141">
        <v>30000</v>
      </c>
      <c r="D29" s="142" t="s">
        <v>208</v>
      </c>
      <c r="E29" s="139" t="s">
        <v>372</v>
      </c>
      <c r="F29" s="139" t="s">
        <v>69</v>
      </c>
    </row>
    <row r="30" spans="1:6" ht="35.25" customHeight="1">
      <c r="A30" s="121">
        <v>27</v>
      </c>
      <c r="B30" s="123" t="s">
        <v>191</v>
      </c>
      <c r="C30" s="124">
        <v>500000</v>
      </c>
      <c r="D30" s="122" t="s">
        <v>244</v>
      </c>
      <c r="E30" s="121" t="s">
        <v>316</v>
      </c>
      <c r="F30" s="121" t="s">
        <v>69</v>
      </c>
    </row>
    <row r="31" spans="1:6" ht="35.25" customHeight="1">
      <c r="A31" s="121">
        <v>28</v>
      </c>
      <c r="B31" s="123" t="s">
        <v>150</v>
      </c>
      <c r="C31" s="124">
        <v>30000</v>
      </c>
      <c r="D31" s="122" t="s">
        <v>245</v>
      </c>
      <c r="E31" s="121" t="s">
        <v>279</v>
      </c>
      <c r="F31" s="121" t="s">
        <v>69</v>
      </c>
    </row>
    <row r="32" spans="1:6" ht="35.25" customHeight="1">
      <c r="A32" s="121">
        <v>29</v>
      </c>
      <c r="B32" s="123" t="s">
        <v>304</v>
      </c>
      <c r="C32" s="124">
        <v>15000</v>
      </c>
      <c r="D32" s="122" t="s">
        <v>246</v>
      </c>
      <c r="E32" s="121" t="s">
        <v>312</v>
      </c>
      <c r="F32" s="121" t="s">
        <v>69</v>
      </c>
    </row>
    <row r="33" spans="1:6" ht="35.25" customHeight="1">
      <c r="A33" s="121">
        <v>30</v>
      </c>
      <c r="B33" s="123" t="s">
        <v>305</v>
      </c>
      <c r="C33" s="124">
        <v>10000</v>
      </c>
      <c r="D33" s="122" t="s">
        <v>249</v>
      </c>
      <c r="E33" s="121" t="s">
        <v>312</v>
      </c>
      <c r="F33" s="121" t="s">
        <v>69</v>
      </c>
    </row>
    <row r="34" spans="1:6" ht="35.25" customHeight="1">
      <c r="A34" s="121">
        <v>31</v>
      </c>
      <c r="B34" s="123" t="s">
        <v>155</v>
      </c>
      <c r="C34" s="124">
        <v>200000</v>
      </c>
      <c r="D34" s="122" t="s">
        <v>241</v>
      </c>
      <c r="E34" s="121" t="s">
        <v>317</v>
      </c>
      <c r="F34" s="121" t="s">
        <v>69</v>
      </c>
    </row>
    <row r="35" spans="1:6" ht="35.25" customHeight="1">
      <c r="A35" s="121">
        <v>32</v>
      </c>
      <c r="B35" s="123" t="s">
        <v>306</v>
      </c>
      <c r="C35" s="124">
        <v>50000</v>
      </c>
      <c r="D35" s="122" t="s">
        <v>250</v>
      </c>
      <c r="E35" s="121" t="s">
        <v>317</v>
      </c>
      <c r="F35" s="121" t="s">
        <v>69</v>
      </c>
    </row>
    <row r="36" spans="1:6" ht="35.25" customHeight="1">
      <c r="A36" s="121">
        <v>33</v>
      </c>
      <c r="B36" s="123" t="s">
        <v>307</v>
      </c>
      <c r="C36" s="124">
        <v>40000</v>
      </c>
      <c r="D36" s="122" t="s">
        <v>203</v>
      </c>
      <c r="E36" s="121" t="s">
        <v>313</v>
      </c>
      <c r="F36" s="121" t="s">
        <v>92</v>
      </c>
    </row>
    <row r="37" spans="1:6" s="118" customFormat="1" ht="41.25" customHeight="1">
      <c r="A37" s="116"/>
      <c r="B37" s="116" t="s">
        <v>361</v>
      </c>
      <c r="C37" s="117"/>
      <c r="D37" s="126"/>
      <c r="E37" s="116"/>
      <c r="F37" s="116"/>
    </row>
  </sheetData>
  <sheetProtection/>
  <mergeCells count="2">
    <mergeCell ref="A1:F1"/>
    <mergeCell ref="C15:F15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2022-02-15T10:22:26Z</cp:lastPrinted>
  <dcterms:created xsi:type="dcterms:W3CDTF">2005-11-03T06:10:10Z</dcterms:created>
  <dcterms:modified xsi:type="dcterms:W3CDTF">2022-03-04T01:17:49Z</dcterms:modified>
  <cp:category/>
  <cp:version/>
  <cp:contentType/>
  <cp:contentStatus/>
</cp:coreProperties>
</file>