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44" firstSheet="1" activeTab="11"/>
  </bookViews>
  <sheets>
    <sheet name="ประเมินยธ" sheetId="1" r:id="rId1"/>
    <sheet name="สรุปรอบ1" sheetId="2" r:id="rId2"/>
    <sheet name="แบบ1" sheetId="3" r:id="rId3"/>
    <sheet name="แบบ2" sheetId="4" r:id="rId4"/>
    <sheet name="แบบ2-4" sheetId="5" r:id="rId5"/>
    <sheet name="แบบ2-5" sheetId="6" r:id="rId6"/>
    <sheet name="แบบ2-6" sheetId="7" r:id="rId7"/>
    <sheet name="แบบ2-7" sheetId="8" r:id="rId8"/>
    <sheet name="ครุภัณฑ์1" sheetId="9" r:id="rId9"/>
    <sheet name="ครุภัณฑ์2" sheetId="10" r:id="rId10"/>
    <sheet name="คำนวน" sheetId="11" r:id="rId11"/>
    <sheet name="สรุปรอบ2" sheetId="12" r:id="rId12"/>
    <sheet name="สรุป" sheetId="13" r:id="rId13"/>
    <sheet name="Sheet4" sheetId="14" r:id="rId14"/>
  </sheets>
  <definedNames>
    <definedName name="_xlnm.Print_Titles" localSheetId="13">'Sheet4'!$1:$2</definedName>
    <definedName name="_xlnm.Print_Titles" localSheetId="0">'ประเมินยธ'!$9:$11</definedName>
    <definedName name="_xlnm.Print_Titles" localSheetId="12">'สรุป'!$9:$11</definedName>
    <definedName name="_xlnm.Print_Titles" localSheetId="1">'สรุปรอบ1'!$1:$4</definedName>
    <definedName name="_xlnm.Print_Titles" localSheetId="11">'สรุปรอบ2'!$1:$4</definedName>
  </definedNames>
  <calcPr fullCalcOnLoad="1"/>
</workbook>
</file>

<file path=xl/sharedStrings.xml><?xml version="1.0" encoding="utf-8"?>
<sst xmlns="http://schemas.openxmlformats.org/spreadsheetml/2006/main" count="1775" uniqueCount="474">
  <si>
    <t>แบบที่  1  แบบช่วยกำกับการจัดทำแผนยุทธศาสตร์ของท้องถิ่นโดยตนเอง</t>
  </si>
  <si>
    <t>ประเด็นการประเมิน</t>
  </si>
  <si>
    <t>มีการดำเนินงาน</t>
  </si>
  <si>
    <t>ไม่มีการดำเนินงาน</t>
  </si>
  <si>
    <t>ส่วนที่  1  คณะกรรมการพัฒนาท้องถิ่น</t>
  </si>
  <si>
    <t>1.  มีการจัดตั้งคณะกรรมการพัฒนาท้องถิ่นเพื่อจัดทำแผนพัฒนาท้องถิ่น</t>
  </si>
  <si>
    <t>2.  มีการจัดประชุมคณะกรรมการพัฒนาท้องถิ่นเพื่อจัดทำแผนพัฒนาท้องถิ่น</t>
  </si>
  <si>
    <t>3.  มีการจัดประชุมอย่างต่อเนื่องสม่ำเสมอ</t>
  </si>
  <si>
    <t>4.  มีการจัดตั้งคณะกรรมการสนับสนุนการจัดทำแผนพัฒนาท้องถิ่น</t>
  </si>
  <si>
    <t>5.  มีการจัดประชุมคณะกรรมการสนับสนุนการจัดทำแผนพัฒนาท้องถิ่น</t>
  </si>
  <si>
    <t>6.  มีคณะกรรมการพัฒนาท้องถิ่นและประชาคมท้องถิ่นพิจารณาร่างแผนยุทธศาสตร์</t>
  </si>
  <si>
    <t>การพัฒนา</t>
  </si>
  <si>
    <t>ส่วนที่  2  การจัดทำแผนการพัฒนาท้องถิ่น</t>
  </si>
  <si>
    <t>7.  มีการรวบรวมข้อมูลและปัญหาสำคัญของท้องถิ่นมาจัดทำฐานข้อมูล</t>
  </si>
  <si>
    <t>8.  มีการเปิดโอกาสให้ประชาชนเข้ามามีส่วนร่วมในการจัดทำแผน</t>
  </si>
  <si>
    <t>9.  มีการวิเคราะห์ศักยภาพของท้องถิ่น (SWOT) เพื่อประเมินสถานภาพการพัฒนาท้องถิ่น</t>
  </si>
  <si>
    <t>10. มีการกำหนดวิสัยทัศน์และภารกิจหลักการพัฒนาท้องถิ่นที่สอดคล้องกับศักยภาพ</t>
  </si>
  <si>
    <t>ของท้องถิ่น</t>
  </si>
  <si>
    <t>11. มีการกำหนดวิสัยทัศน์และภารกิจหลักการพัฒนาท้องถิ่นที่สอดคล้องกับ</t>
  </si>
  <si>
    <t>ยุทธศาสตร์จังหวัด</t>
  </si>
  <si>
    <t>12. มีการกำหนดจุดมุ่งหมายเพื่อการพัฒนาที่ยั่งยืน</t>
  </si>
  <si>
    <t>13. มีการกำหนดเป้าหมายการพัฒนาท้องถิ่น</t>
  </si>
  <si>
    <t>14. มีการกำหนดยุทธศาสตร์การพัฒนาและแนวทางการพัฒนา</t>
  </si>
  <si>
    <t>15. มีการกำหนดยุทธศาสตร์ที่สอดคล้องกับยุทธศาสตร์ของจังหวัด</t>
  </si>
  <si>
    <t>17. มีการจัดทำบัญชีกลุ่มโครงการในแผนยุทธศาสตร์</t>
  </si>
  <si>
    <t>18. มีการกำหนดรูปแบบการติดตามประเมินผลแผนยุทธศาสตร์</t>
  </si>
  <si>
    <t>แบบที่  2  แบบติดตามผลการดำเนินงานขององค์กรปกครองส่วนท้องถิ่น</t>
  </si>
  <si>
    <t>1.  ชื่อองค์กรปกครองส่วนท้องถิ่น     องค์การบริหารส่วนตำบลโนนทองหลาง  อำเภอบัวใหญ่  จังหวัดนครราชสีมา</t>
  </si>
  <si>
    <t>ยุทธศาสตร์</t>
  </si>
  <si>
    <t>จำนวนโครงการ</t>
  </si>
  <si>
    <t>งบประมาณ</t>
  </si>
  <si>
    <t>รวม</t>
  </si>
  <si>
    <t xml:space="preserve">จำนวน </t>
  </si>
  <si>
    <t>ร้อยละ</t>
  </si>
  <si>
    <t>จำนวนโครงการที่</t>
  </si>
  <si>
    <t>อยู่ในระหว่างดำเนินการ</t>
  </si>
  <si>
    <t>ดำเนินการ</t>
  </si>
  <si>
    <t>ที่มีการยกเลิก</t>
  </si>
  <si>
    <t>ทั้งหมด</t>
  </si>
  <si>
    <t>ที่เสร็จ</t>
  </si>
  <si>
    <t>งบปกติ</t>
  </si>
  <si>
    <t>จำนวนเงิน</t>
  </si>
  <si>
    <t>เงินสะสม</t>
  </si>
  <si>
    <t>โครงการ</t>
  </si>
  <si>
    <t>ผลการดำเนินงาน</t>
  </si>
  <si>
    <t>เสร็จแล้ว</t>
  </si>
  <si>
    <t>อยู่ในระหว่าง</t>
  </si>
  <si>
    <t>ยังไม่ได้</t>
  </si>
  <si>
    <t>ที่ได้รับ</t>
  </si>
  <si>
    <t>ที่เบิกจ่ายไป</t>
  </si>
  <si>
    <t>แบบที่  3/1  แบบประเมินผลการดำเนินงานตามแผนยุทธศาสตร์</t>
  </si>
  <si>
    <t>ส่วนที่  1  ข้อมูลทั่วไป</t>
  </si>
  <si>
    <t>1.  ชื่อองค์กรปกครองส่วนท้องถิ่น   องค์การบริหารส่วนตำบลโนนทองหลาง  อำเภอบัวใหญ่  จังหวัดนครราชสีมา</t>
  </si>
  <si>
    <t>3.  ยุทธศาสตร์และจำนวนโครงการที่ปรากฎอยู่ในแผน และจำนวนโครงการที่ได้ปฏิบัติ</t>
  </si>
  <si>
    <t>ปรากฏอยู่ในแผน</t>
  </si>
  <si>
    <t>ได้ปฏิบัติ</t>
  </si>
  <si>
    <t>หน่วย</t>
  </si>
  <si>
    <t xml:space="preserve"> -</t>
  </si>
  <si>
    <t xml:space="preserve"> </t>
  </si>
  <si>
    <t>และรายงานทุกครั้งหลังจากที่องค์กรปกครองส่วนท้องถิ่นได้ประกาศใช้แผนยุทธศาสตร์แล้ว</t>
  </si>
  <si>
    <t>โครงสร้างพื้นฐาน</t>
  </si>
  <si>
    <t>16. มีการอนุมัติและประกาศใช้แผนยุทธศาสตร์การพัฒนา</t>
  </si>
  <si>
    <t>2.  รายงานผลการดำเนินงานไตรมาสที่  (ไตรมาสที่ 1 - 4)</t>
  </si>
  <si>
    <t>4.  จำนวนโครงการตามแผนยุทธศาสตร์การพัฒนาจังหวัด</t>
  </si>
  <si>
    <t>จำนวน</t>
  </si>
  <si>
    <t>1.  เบี้ยยังชีพผู้สูงอายุ</t>
  </si>
  <si>
    <t>Ö</t>
  </si>
  <si>
    <t>2.  เบี้ยยังชีพผู้พิการ</t>
  </si>
  <si>
    <t>1.  บุคลากรไม่เพียงพอต่อการดำเนินงาน</t>
  </si>
  <si>
    <t>2.  ไม่มีจำนวนงบประมาณในการดำเนินงาน</t>
  </si>
  <si>
    <t>3.  ประชาชนให้ความร่วมมือน้อย</t>
  </si>
  <si>
    <r>
      <t>คำชี้แจง :</t>
    </r>
    <r>
      <rPr>
        <sz val="16"/>
        <rFont val="Angsana New"/>
        <family val="1"/>
      </rPr>
      <t xml:space="preserve"> แบบที่  1 เป็นแบบประเมินตนเองในการจัดทำแผนยุทธศาสตร์ขององค์กรปกครองส่วนท้องถิ่นโดยจะทำการประเมิน</t>
    </r>
  </si>
  <si>
    <r>
      <t xml:space="preserve">ชื่อองค์กรปกครองส่วนท้องถิ่น     </t>
    </r>
    <r>
      <rPr>
        <b/>
        <sz val="16"/>
        <rFont val="Angsana New"/>
        <family val="1"/>
      </rPr>
      <t>องค์การบริหารส่วนตำบลโนนทองหลาง  อำเภอบัวใหญ่  จังหวัดนครราชสีมา</t>
    </r>
  </si>
  <si>
    <r>
      <t xml:space="preserve">ส่วนที่ 1  </t>
    </r>
    <r>
      <rPr>
        <b/>
        <u val="single"/>
        <sz val="16"/>
        <rFont val="Angsana New"/>
        <family val="1"/>
      </rPr>
      <t>ข้อมูลทั่วไป</t>
    </r>
  </si>
  <si>
    <r>
      <t xml:space="preserve">ส่วนที่ 3  </t>
    </r>
    <r>
      <rPr>
        <b/>
        <u val="single"/>
        <sz val="16"/>
        <rFont val="Angsana New"/>
        <family val="1"/>
      </rPr>
      <t>ผลการดำเนินงานตามโครงการที่ได้รับเงินอุดหนุนเฉพาะกิจ</t>
    </r>
  </si>
  <si>
    <r>
      <t xml:space="preserve">ส่วนที่  4  </t>
    </r>
    <r>
      <rPr>
        <b/>
        <u val="single"/>
        <sz val="16"/>
        <rFont val="Angsana New"/>
        <family val="1"/>
      </rPr>
      <t>ปัญหาและอุปสรรคในการปฏิบัติงาน</t>
    </r>
  </si>
  <si>
    <r>
      <t xml:space="preserve">คำชี้แจง  : </t>
    </r>
    <r>
      <rPr>
        <sz val="16"/>
        <rFont val="Angsana New"/>
        <family val="1"/>
      </rPr>
      <t xml:space="preserve"> แบบที่ 3/1 เป็นแบบประเมินตนเอง โดยมีวัตถุประสงค์เพื่อใช้ประเมินผลการดำเนินงานขององค์กรปกครอง</t>
    </r>
  </si>
  <si>
    <t>6.  โครงการป้องกันยาเสพติด</t>
  </si>
  <si>
    <t>องค์การบริหารส่วนตำบลโนนทองหลาง  อำเภอบัวใหญ่  จังหวัดนครราชสีมา</t>
  </si>
  <si>
    <t>ลำดับที่</t>
  </si>
  <si>
    <t>โครงการ/กิจกรรม</t>
  </si>
  <si>
    <t>ตั้งไว้</t>
  </si>
  <si>
    <t>เบิกจ่าย</t>
  </si>
  <si>
    <t>โครงการจัดหาวัสดุ/อุปกรณ์กีฬา</t>
  </si>
  <si>
    <t>สำนักปลัด</t>
  </si>
  <si>
    <t xml:space="preserve">            </t>
  </si>
  <si>
    <r>
      <t xml:space="preserve"> </t>
    </r>
    <r>
      <rPr>
        <b/>
        <sz val="16"/>
        <rFont val="Symbol"/>
        <family val="1"/>
      </rPr>
      <t>Ö</t>
    </r>
  </si>
  <si>
    <t>3.  ค่าจ้างชั่วคราว ครูผู้ดูแลเด็ก</t>
  </si>
  <si>
    <t>5.  วัสดุการศึกษาครุภัณฑ์คอมพิวเตอร์</t>
  </si>
  <si>
    <t>4. เงินเดือน ครูผู้ดูแลเด็ก</t>
  </si>
  <si>
    <t>7.  ค่ารักษาพยาบาล ครูผู้ดูแลเด็ก</t>
  </si>
  <si>
    <t>….</t>
  </si>
  <si>
    <t xml:space="preserve">  </t>
  </si>
  <si>
    <t>โครงการ อบต.สัญจร</t>
  </si>
  <si>
    <t>ค่าเบี้ยยังชีพผู้ป่วยเอดส์</t>
  </si>
  <si>
    <t>กองคลัง</t>
  </si>
  <si>
    <t>ห</t>
  </si>
  <si>
    <t>7.  โครงการที่ได้รับเงินอุดหนุนเฉพาะกิจประจำปี  2560</t>
  </si>
  <si>
    <t>ยุทธศาสตร์ที่ 1 ยุทธศาสตร์การสานต่อแนวทางพระราชดำริ</t>
  </si>
  <si>
    <t>ยุทธศาสตร์ที่ 2 ด้านการพัฒนาการศึกษา</t>
  </si>
  <si>
    <t>ยุทธศาสตร์ที่ 3 ด้านการพัฒนาการเกษตร</t>
  </si>
  <si>
    <t>ยุทธศาสตร์ที่ 4 ด้านการพัฒนาสังคม</t>
  </si>
  <si>
    <t>ยุทธศาสตร์ที่ 5 ยุทธศาสตร์ด้านการพัฒนาสาธารณสุข</t>
  </si>
  <si>
    <t>ยุทธศาสตร์ที่ 6 ยุทธศาสตร์ด้านการพัฒนาโครงสร้างพื้นฐาน</t>
  </si>
  <si>
    <t xml:space="preserve">ยุทธศาสตร์ที่ 7 ยุทธศาสตร์ด้านการพัฒนาการท่องเที่ยวศาสนา วัฒนธรรม </t>
  </si>
  <si>
    <t>ประเพณี และกีฬา</t>
  </si>
  <si>
    <t>ยุทธศาสตร์ที่ 8 ยุทธศาสตร์ด้านการบริหารจัดการบ้านเมืองที่ดี</t>
  </si>
  <si>
    <t>ยุทธศาสตร์ที่ 9 ยุทธศาสตร์ด้านการรักษาความปลอดภัยในชีวิตและทรัพย์สิน</t>
  </si>
  <si>
    <t>ยุทธศาสตร์ที่ 10 ยุทธศาสตร์ด้านการอนุรักษ์ทรัพยากรธรรมชาติและสิ่งแวดล้อม</t>
  </si>
  <si>
    <t>โครงการจัดกิจกรรมวันเด็กแห่งชาติ</t>
  </si>
  <si>
    <t>โครงการจัดซื้ออาหารเสริม (นม) โรงเรียน</t>
  </si>
  <si>
    <t>โครงการป้องกันและบรรเทาสาธารณภัย</t>
  </si>
  <si>
    <t>โครงการบริหารจัดการการแพทย์ฉุกเฉิน</t>
  </si>
  <si>
    <t>โครงการฉลองชัยชนะท้าวสุรนารี ประเพณีบัวไหมบัวใหญ่</t>
  </si>
  <si>
    <t>สมทบกองทุนบำเหน็จบำนาญข้าราชการส่วนท้องถิ่น</t>
  </si>
  <si>
    <t>สมทบกองทุนประกันสังคม</t>
  </si>
  <si>
    <t>โครงการส่งเสริมกระบวนการมีส่วนร่วมของชุมชนในการบริหารจัดการ</t>
  </si>
  <si>
    <t>รวมทั้งสิ้น</t>
  </si>
  <si>
    <t>ค่าเบี้ยยังชีพผู้สูงอายุ</t>
  </si>
  <si>
    <t xml:space="preserve">โครงการจัดกิจกรรม 5 (Big Cleanning Day) </t>
  </si>
  <si>
    <t>กองการศึกษาฯ</t>
  </si>
  <si>
    <t xml:space="preserve">โครงการปรับปรุงบำรุงดิน </t>
  </si>
  <si>
    <t>เบี้ยยังชีพผู้พิการ</t>
  </si>
  <si>
    <t>กองสาธารณสุขฯ</t>
  </si>
  <si>
    <t>โครงการป้องกันและลดอุบัติเหตุทางท้องถนน  (ตั้งด่านตรวจให้บริการ)</t>
  </si>
  <si>
    <t>โครงการส่งเสริมพัฒนาศักยภาพทางด้านการเรียนของเด็ก</t>
  </si>
  <si>
    <t>และสิ่งแวดล้อม</t>
  </si>
  <si>
    <t>ยุทธศาสตร์ที่ 10 ยุทธศาสตร์ด้านการอนุรักษ์ทรัพยากรธรรมชาติ</t>
  </si>
  <si>
    <t>และทรัพย์สิน</t>
  </si>
  <si>
    <t>ยุทธศาสตร์ที่ 9 ยุทธศาสตร์ด้านการรักษาความปลอดภัยในชีวิต</t>
  </si>
  <si>
    <t>วัฒนธรรม ประเพณี และกีฬา</t>
  </si>
  <si>
    <t xml:space="preserve">ยุทธศาสตร์ที่ 7 ยุทธศาสตร์ด้านการพัฒนาการท่องเที่ยวศาสนา </t>
  </si>
  <si>
    <t>ยุทธศาสตร์ที่ 1 การสานต่อแนวทางพระราชดำริ</t>
  </si>
  <si>
    <t>ยุทธศาสตร์ที่ 5 ด้านการพัฒนาสาธารณสุข</t>
  </si>
  <si>
    <t>ยุทธศาสตร์ที่ 6 ด้านการพัฒนาโครงสร้างพื้นฐาน</t>
  </si>
  <si>
    <t>ยุทธศาสตร์ที่ 7 ด้านการพัฒนาการท่องเที่ยวศาสนา วัฒนธรรมฯ</t>
  </si>
  <si>
    <t>ยุทธศาสตร์ที่ 8 ด้านการบริหารจัดการบ้านเมืองที่ดี</t>
  </si>
  <si>
    <t>ยุทธศาสตร์ที่ 9 ด้านการรักษาความปลอดภัยในชีวิตและทรัพย์สิน</t>
  </si>
  <si>
    <t>ยุทธศาสตร์ที่ 10ด้านการอนุรักษ์ทรัพยากรธรรมชาติและสิ่งแวดล้อม</t>
  </si>
  <si>
    <t xml:space="preserve">ส่วนท้องถิ่นตามยุทธศาสตร์ที่กำหนดไว้ </t>
  </si>
  <si>
    <t>โครงการออกกำลังกายเพื่อสุขภาพ</t>
  </si>
  <si>
    <t>ส่วนที่  2  ยุทธศาสตร์และโครงการ ปีงบประมาณ พ.ศ. 2561</t>
  </si>
  <si>
    <r>
      <t xml:space="preserve">ส่วนที่ 2 </t>
    </r>
    <r>
      <rPr>
        <b/>
        <u val="single"/>
        <sz val="16"/>
        <rFont val="Angsana New"/>
        <family val="1"/>
      </rPr>
      <t>ผลการดำเนินงานตามแผนพัฒนา 4 ปี</t>
    </r>
  </si>
  <si>
    <t>3.  จำนวนโครงการและงบประมาณตามแผนพัฒนา 4 ปี</t>
  </si>
  <si>
    <t xml:space="preserve">โดยมีการกำหนดระยะเวลาขององค์กรปกครองส่วนท้องถิ่น ภายใต้แผนพัฒนา 4 ปี </t>
  </si>
  <si>
    <t xml:space="preserve">คำชี้แจง : แบบที่ 2 เป็นแบบติดตามตนเอง โดยมีวัตถุประสงค์เพื่อติดตามผลการดำเนินงานตามแผนยุทธศาสตร์  ขององค์กรปกครองส่วนท้องถิ่น  ภายใต้แผนพัฒนา 4 ปี  </t>
  </si>
  <si>
    <t>ปีที่ 3 (พ.ศ.2563)</t>
  </si>
  <si>
    <t>2.  วัน/เดือน/ปี ที่รายงาน       31 มีนาคม  2561</t>
  </si>
  <si>
    <t>19. มีการทบทวนแผนพัฒนาสี่ปีหรือไม่</t>
  </si>
  <si>
    <t>อุดหนุนอาหารกลางวัน โรงเรียนในสังกัด สพฐ. จำนวน 8 แห่ง</t>
  </si>
  <si>
    <t>4.1 แผนงานงบกลาง</t>
  </si>
  <si>
    <t>สมทบกองทุนหลักประกันสุขภาพในระดับท้องถิ่น (สปสช.)</t>
  </si>
  <si>
    <t>ระหว่างดำเนินการ</t>
  </si>
  <si>
    <t>โครงการส่งเสริมความรู้เรื่องประชาธิปไตยสร้างความปรองดองของคนในชาติ</t>
  </si>
  <si>
    <t>โครงการสนับสนุนการจัดตั้งศูนย์ปฏิบัติการร่วมในการช่วยเหลือประชาชนฯ</t>
  </si>
  <si>
    <t>โครงการพัฒนาระบบการจัดเก็บรายได้ให้ครอบคลุมพื้นที่</t>
  </si>
  <si>
    <t xml:space="preserve"> โครงการลดขยะ ลดภาระของตำบล </t>
  </si>
  <si>
    <t>โครงการส่งเสริมและพัฒนาหมู่บ้านเศรษฐกิจพอเพียง (40,000+20,000)</t>
  </si>
  <si>
    <t>ไม่ใช้งบประมาณ</t>
  </si>
  <si>
    <t>1.2 แผนงานสร้างความเข้มแข็งของชุมชน</t>
  </si>
  <si>
    <t>2.1 แผนงานการศึกษา</t>
  </si>
  <si>
    <t>2.2 แผนงานการศาสนา วัฒนธรรมและนันทนาการ</t>
  </si>
  <si>
    <t>3.1 แผนงานการเกษตร</t>
  </si>
  <si>
    <t>4.3 แผนงานสร้างความเข้มแข็งของชุมชน</t>
  </si>
  <si>
    <t>5.1 แผนงานสาธารณสุขฯ</t>
  </si>
  <si>
    <t>6.1 แผนงานเคหะและชุมชน</t>
  </si>
  <si>
    <t>7.1 แผนงานการศาสนา วัฒนธรรมและนันทนาการ</t>
  </si>
  <si>
    <t>อุดหนุนงานส่งเสริมประเพณีและวัฒนธรรม งานประเพณีบัวไหมฯ</t>
  </si>
  <si>
    <t>8.1 แผนงานบริหารงานทั่วไป</t>
  </si>
  <si>
    <t>9.1 แผนงานรักษาความสงบภายใน</t>
  </si>
  <si>
    <t>10.1 แผนงานบริหารงานทั่วไป</t>
  </si>
  <si>
    <t>โครงการก่อสร้างถนน คสล. ม.8  จากบ้านนายจันที - บ้านนายประเสริฐ</t>
  </si>
  <si>
    <t>โครงการก่อสร้างถนน คสล.ม.7   จำนวน 3 จุด  (จุด1 บ้านนางสายตา-บ้านนาง</t>
  </si>
  <si>
    <t>โครงการก่อสร้างถนนดิน ม.13 จุด 2 ไร่นางสมหมาย - ไร่นางสุข</t>
  </si>
  <si>
    <t>โครงการก่อสร้างถนนดิน ม.1 จากนานางเฉลียว - นานายเอน</t>
  </si>
  <si>
    <t>ปรากฏอยู่ในข้อบัญญัติ</t>
  </si>
  <si>
    <t>จ่ายขาดเงินสะสม</t>
  </si>
  <si>
    <t>เพิ่มเติมแผน</t>
  </si>
  <si>
    <t>ระดับความสำเร็จเปรียบเทียบจากแผนพัฒนาท้องถิ่น 4 ปี</t>
  </si>
  <si>
    <t xml:space="preserve">  37x100</t>
  </si>
  <si>
    <t>= 37.75</t>
  </si>
  <si>
    <t>ระดับความสำเร็จเปรียบเทียบจากข้อญัตติและจ่ายขาดเงินสะสม</t>
  </si>
  <si>
    <t>ปีที่ 1 (พ.ศ.2561)</t>
  </si>
  <si>
    <t>ปีที่ 2 (พ.ศ.2562)</t>
  </si>
  <si>
    <t>ปีที่ 4 (พ.ศ.2564)</t>
  </si>
  <si>
    <t>จำนวนโครงการที่ยัง</t>
  </si>
  <si>
    <t>ไม่ได้ดำเนินการ</t>
  </si>
  <si>
    <t>= 33.63</t>
  </si>
  <si>
    <t>ปีที่ 1  (พ.ศ.2561)</t>
  </si>
  <si>
    <t>ปีที่ 4  (พ.ศ.2564)</t>
  </si>
  <si>
    <t>ผลของการนำแผนพัฒนาท้องถิ่นสี่ปีไปสู่การปฏิบัติที่องค์การบริหารส่วนตำบลโนนทองหลางดำเนินการโดยจัดซื้อ จัดหา (แบบ ผ.08)</t>
  </si>
  <si>
    <t>ลำดับ</t>
  </si>
  <si>
    <t>แผนงาน</t>
  </si>
  <si>
    <t>หมวด</t>
  </si>
  <si>
    <t>ประเภท</t>
  </si>
  <si>
    <t>วัตถุประสงค์</t>
  </si>
  <si>
    <t>เป้าหมายที่ดำเนินการ</t>
  </si>
  <si>
    <t>จริง (ผลผลิตาของครุภัณฑ์)</t>
  </si>
  <si>
    <t>งบประมาณที่</t>
  </si>
  <si>
    <t>ดำเนินการจริง</t>
  </si>
  <si>
    <t>ผลที่ได้รับจริง</t>
  </si>
  <si>
    <t>หน่วยงาน</t>
  </si>
  <si>
    <t>รับผิดชอบหลัก</t>
  </si>
  <si>
    <t>ครุภัณฑ์สำนักงาน</t>
  </si>
  <si>
    <t>การศึกษา</t>
  </si>
  <si>
    <t>ค่าครุภัณฑ์</t>
  </si>
  <si>
    <t>เพื่อใช้ในการจัดทำ</t>
  </si>
  <si>
    <t>เอกสารประกอบการ</t>
  </si>
  <si>
    <t>เรียนการสอนของ ศพด.</t>
  </si>
  <si>
    <t>จัดซื้อเครื่องปริ้นเตอร์ จำนวน</t>
  </si>
  <si>
    <t>7 เครื่อง /31,600.-</t>
  </si>
  <si>
    <t>จัดซื้อเครื่องกรองน้ำ จำนวน 7</t>
  </si>
  <si>
    <t>เครื่อง</t>
  </si>
  <si>
    <t>นักเรียนมีน้ำดื่มที่สะอาด</t>
  </si>
  <si>
    <t>ศูนย์พัฒนาเด็กเล็ก</t>
  </si>
  <si>
    <t>ดำเนินการจัดหาปี 2560</t>
  </si>
  <si>
    <t>มีเครื่องปริ้นเตอร์</t>
  </si>
  <si>
    <t>ใช้งานอย่างเพียงพอ</t>
  </si>
  <si>
    <t>โครงการป้องกันและควบคุมโรคติดต่อและโรคไม่ติดต่อ</t>
  </si>
  <si>
    <t>สถานะ</t>
  </si>
  <si>
    <t>แหล่งเงิน</t>
  </si>
  <si>
    <t>ข้อบัญญัติ</t>
  </si>
  <si>
    <t>ยังไม่ดำเนินการ</t>
  </si>
  <si>
    <t>ดำเนินการแล้วเสร็จ</t>
  </si>
  <si>
    <t>ห้วงระยะเวลา</t>
  </si>
  <si>
    <t>ดำเนินการตามแผน</t>
  </si>
  <si>
    <t>ก่อสร้างฝายกั้นน้ำ คสล. ม. 11</t>
  </si>
  <si>
    <t>โครงการปรับปรุง/ซ่อมแซม/ต่อเติม ศูนย์พัฒนาเด็กเล็ก</t>
  </si>
  <si>
    <t>ก่อสร้างฝายกั้นน้ำ คสล. ม. 4</t>
  </si>
  <si>
    <t>ก่อสร้างฝายกั้นน้ำ คสล. ม. 8 นางนางสำราญ</t>
  </si>
  <si>
    <t>ก่อสร้างถนน คสล. ม. 5 จากบ้านนางฟัก - บ้านนางลักษณ์</t>
  </si>
  <si>
    <t>ก่อสร้างถนน คสล. ม. 3</t>
  </si>
  <si>
    <t>ก่อสร้างถนนดิน บ้านป่าตอง ม. 12</t>
  </si>
  <si>
    <t>ก่อสร้างถนนหินคลุก ม. 9</t>
  </si>
  <si>
    <t>ก่อสร้างผนังกันดิน ม. 15</t>
  </si>
  <si>
    <t>ก่อสร้างร่องระบายน้ำ คสล. ม. 6</t>
  </si>
  <si>
    <t>ก่อสร้างรั้วรอบศาลาเอนกประสงค์ ม. 14</t>
  </si>
  <si>
    <t>ซ่อมแซมถนน คสล. ม. 2</t>
  </si>
  <si>
    <t>ก่อสร้างร่องระบายน้ำ คสล. ม. 4</t>
  </si>
  <si>
    <t>จัดซื้อจัดจ้าง</t>
  </si>
  <si>
    <t>ก่อสร้างถนน คสล. ม. 7</t>
  </si>
  <si>
    <t>ดำเนินการก่อสร้าง</t>
  </si>
  <si>
    <t>ก่อสร้างถนนหินคลุก ม. 8</t>
  </si>
  <si>
    <t>ก่อสร้างถนนดิน ม. 10</t>
  </si>
  <si>
    <t>ปรับปรุงซ่อมแซมระบบประปา ม. 13</t>
  </si>
  <si>
    <t>จ่ายขาดเงินสะสม สมัยสามัญที่ 4 ครั้งที่ 1</t>
  </si>
  <si>
    <t xml:space="preserve"> จ่ายขาดเงินสะสม  สมัยสามัญที่ 1 ครั้งที่ 2</t>
  </si>
  <si>
    <t>ก่อสร้างถนนหินคลุก ม. 6</t>
  </si>
  <si>
    <t>ก่อสร้างฝายกั้น คสล. ม. 10 (นานายดิลก)</t>
  </si>
  <si>
    <t>ก่อสร้างถนนหินคลุก ม. 10 (โรงเรียนบ้านดอนชุมช้าง)</t>
  </si>
  <si>
    <t>ขุดลอกสระสาธารณะประโยชน์ ม. 12 (วัดด้านบน)</t>
  </si>
  <si>
    <t>ขยายเขตประปา ม. 4</t>
  </si>
  <si>
    <t>ก่อสร้างถนนนดิน ม. 5 (3 จุด)</t>
  </si>
  <si>
    <t>ขุดลอกหนองฝาผนัง ม. 11</t>
  </si>
  <si>
    <t>ปรับปรุงซ่อมแซมถนนดิน ม. 12</t>
  </si>
  <si>
    <t>ก่อสร้างถนนดิน ม. 13</t>
  </si>
  <si>
    <t>ก่อสร้างผนังกั้นน้ำ คสล. ศูนย์พัฒนาเด็กเล็ก ม. 13</t>
  </si>
  <si>
    <t>ก่อสร้างถนน คสล. ม. 15</t>
  </si>
  <si>
    <t>ถมดินด้านหน้าแผงกั้นน้ำ ม. 15</t>
  </si>
  <si>
    <t>1.1 แผนงานการเกษตร</t>
  </si>
  <si>
    <t>โครงการปลูกหญ้าแฝกตามแนวทางพระราชดำริ</t>
  </si>
  <si>
    <t>โครงการ "รวมใจภักดิ์ รักษ์พื้นที่สีเขียว"</t>
  </si>
  <si>
    <t>โครงการอนุรักษ์พันธุกรรมพืช</t>
  </si>
  <si>
    <t>โครงการเกษตรพอเพียง</t>
  </si>
  <si>
    <t>โครงการปลูกผักสวนครัวรั้วกินได้</t>
  </si>
  <si>
    <t>ก.ค. - ส.ค.</t>
  </si>
  <si>
    <t>ก.พ.-มิ.ย.</t>
  </si>
  <si>
    <t>ก.พ.-เม.ย.</t>
  </si>
  <si>
    <t>ม.ค. - มี.ค.</t>
  </si>
  <si>
    <t>ธ.ค.60- ก.พ. 61</t>
  </si>
  <si>
    <t>ตลอดปีงบประมาณ</t>
  </si>
  <si>
    <t>พ.ย. มี.ค. /พ.ค.-ก.ย.</t>
  </si>
  <si>
    <t>จัดซื้อสื่อการเรียนการสอน</t>
  </si>
  <si>
    <t xml:space="preserve">โครงการอาหารกลางวัน  ศพด. 7 แห่ง </t>
  </si>
  <si>
    <t>ต.ค.60-มี.ค.61 /พ.ค.61-ก.ย.61</t>
  </si>
  <si>
    <t>ม.ค.61-มี.ค.61</t>
  </si>
  <si>
    <t>ธ.ค.60-ก.พ.61</t>
  </si>
  <si>
    <t>ม.ค.61-ก.พ.61</t>
  </si>
  <si>
    <t>ต.ค.60-ธ.ค.61</t>
  </si>
  <si>
    <t>สมทบกองทุนกองบุญสวัสดิการตำบลโนนทองหลาง</t>
  </si>
  <si>
    <t>ก.ค.61-ส.ค.61</t>
  </si>
  <si>
    <t>4.2 แผนงานสังคมสงเคราะห์</t>
  </si>
  <si>
    <t>โครงการสงเคราะห์ประชาชนผู้ด้อยโอกาสหรือผู้ยากไร้</t>
  </si>
  <si>
    <t>โครงการพัฒนาสตรีและครอบครัว</t>
  </si>
  <si>
    <t>มิ.ย.61-ส.ค.61</t>
  </si>
  <si>
    <t>โครงการส่งเสริมกลุ่มอาชีพพัฒนาผลิตภัณฑ์ในชุมชน โอนลด 20,000.-</t>
  </si>
  <si>
    <t>ม.ค.61-เม.ย.61</t>
  </si>
  <si>
    <t>ม.ค.61-ส.ค.61</t>
  </si>
  <si>
    <t>เม.ย.61-ส.ค.61</t>
  </si>
  <si>
    <t>พ.ย.60- ก.ย.61</t>
  </si>
  <si>
    <t>โครงการส่งเสริมอนามัยเจริญพันธ์</t>
  </si>
  <si>
    <t>ก.พ.61-มี.ค.61</t>
  </si>
  <si>
    <t>5.1 แผนงานสาธารณสุขฯ (อุดหนุน)</t>
  </si>
  <si>
    <t>โครงการพัฒนาอาสาสมัครสาธารณสุขประจำหมู่บ้าน</t>
  </si>
  <si>
    <t>เม.ย.61-ก.ย.61</t>
  </si>
  <si>
    <t>อุดหนุน รพ.สต.โนนทองหลาง</t>
  </si>
  <si>
    <t>อุดหนุน รพ.สต.ดอนชุมช้าง</t>
  </si>
  <si>
    <t>เม.ย.61-ก.ค.61</t>
  </si>
  <si>
    <t>เม.ย.61-ก.ค.62</t>
  </si>
  <si>
    <t>มี.ค.61-พ.ค.61</t>
  </si>
  <si>
    <t>อุดหนุนส่วนราชการ (การไฟฟ้าส่วนภูมิอำเภอบัวใหญ่)</t>
  </si>
  <si>
    <t>โครงการแห่เทียนพรรษา</t>
  </si>
  <si>
    <t>โครงการงานประเพณีรดน้ำดำหัวผู้สูงอายุ</t>
  </si>
  <si>
    <t>ธ.ค.60-มี.ค.61</t>
  </si>
  <si>
    <t>โครงการแข่งขันกีฬาต้านยาเสพติด</t>
  </si>
  <si>
    <t>โครงการแข่งขันกีฬาท้องถิ่นสัมพันธ์</t>
  </si>
  <si>
    <t>โครงการสำรวจความพึงพอใจของประชาชน</t>
  </si>
  <si>
    <t>โครงการพัฒนาระบบแผนที่ภาษีและทะเบียนทรัพย์สิน</t>
  </si>
  <si>
    <t xml:space="preserve">โครงการทัศนศึกษาดูงานฯ </t>
  </si>
  <si>
    <t>โครงการฝึกอบรมคุณธรรมและจริยธรรมฯ</t>
  </si>
  <si>
    <t>ก.พ.61- พ.ค.61</t>
  </si>
  <si>
    <t>ม.ค.61- ส.ค.61</t>
  </si>
  <si>
    <t>พ.ย.60- ธ.ค.60</t>
  </si>
  <si>
    <t>โครงการจัดการเลือกตั้งผู้บริหารและเลือกตั้งซ่อมฯ</t>
  </si>
  <si>
    <t>มี.ค.61 - ก.ย.61</t>
  </si>
  <si>
    <t>โครงการปกป้องสถาบันของชาติ</t>
  </si>
  <si>
    <t>เม.ย.61 - มิ.ย.61</t>
  </si>
  <si>
    <t>พ.ย.60 - ก.ย.61</t>
  </si>
  <si>
    <t>8.1 แผนงานบริหารงานทั่วไป (อุดหนุน)</t>
  </si>
  <si>
    <t>อุดหนุนอ.บัวใหญ่ รัฐพิธี</t>
  </si>
  <si>
    <t>ต.ค. 60- .ค. 60</t>
  </si>
  <si>
    <t>โครงการรวมพลังแผ่นดินเอาชนะยาเสพติดฯ</t>
  </si>
  <si>
    <t>ธ.ค.60-ม.ค.61 / เม.ย.61</t>
  </si>
  <si>
    <t>ธ.ค.60 -ส.ค.61</t>
  </si>
  <si>
    <t>โครงการสวนสนามวัน อปพร.</t>
  </si>
  <si>
    <t>พ.ย.60 - เม.ย.61</t>
  </si>
  <si>
    <t>ม.ค. -ก.พ.61</t>
  </si>
  <si>
    <t>ม.ค. -ก.พ.62</t>
  </si>
  <si>
    <t>ม.ค.-พ.ค.61</t>
  </si>
  <si>
    <t>ม.ค.-เม.ย.61</t>
  </si>
  <si>
    <t>ม.ค.-ก.ย.61</t>
  </si>
  <si>
    <t>พ.ย.-ก.ย.61</t>
  </si>
  <si>
    <t>ส.ค.-ก.ย.61</t>
  </si>
  <si>
    <t>มี.ค.-มิ.ย.61</t>
  </si>
  <si>
    <t>อุดหนุนโครงการพระราชดำริด้านสาธารณสุขฯ</t>
  </si>
  <si>
    <t>อุดหนุนสำหรับขับเคลื่อนโครงการสัตว์ปลอดโรคคนปลอดภัย</t>
  </si>
  <si>
    <t>ก.พ.-เม.ย.61</t>
  </si>
  <si>
    <t>ม.ค.-มี.ค.61</t>
  </si>
  <si>
    <t>มี.ค.-พ.ค.61</t>
  </si>
  <si>
    <t>ก.พ.-ก.ค.61</t>
  </si>
  <si>
    <t>เม.ย.-มิ.ย.61</t>
  </si>
  <si>
    <t>เม.ย.-พ.ค.61</t>
  </si>
  <si>
    <t>ก่อสร้างฝายกั้นน้ำ ม. 12 จุดนานายสังวาลย์</t>
  </si>
  <si>
    <t>มี.ค.-เม.ย.61</t>
  </si>
  <si>
    <t>โครงการปรับปรุงถนนดินไปหนองแซง ม.12</t>
  </si>
  <si>
    <t>โครงการพัฒนาศักยภาพ อปพร.</t>
  </si>
  <si>
    <t>โครงการส่งเสริมคุณภาพชีวิตผู้สูงอายุ  (โรงเรียนผู้สูงอายู)</t>
  </si>
  <si>
    <t>โครงการพัฒนาสาธารณสุขและอนามัยสิ่งแวดล้อมสำหรับประชาชน</t>
  </si>
  <si>
    <t>√</t>
  </si>
  <si>
    <t>ปรับภูมิทัศน์ อบต.  (โอนตั้งจ่ายรายการใหม่(วัสดุการเกษตร))</t>
  </si>
  <si>
    <r>
      <t>√</t>
    </r>
    <r>
      <rPr>
        <sz val="16"/>
        <rFont val="Angsana New"/>
        <family val="1"/>
      </rPr>
      <t xml:space="preserve"> (24-25ก.ค.61)</t>
    </r>
  </si>
  <si>
    <t xml:space="preserve">√ </t>
  </si>
  <si>
    <t>ก.พ.-มี.ค.61</t>
  </si>
  <si>
    <r>
      <t>√</t>
    </r>
    <r>
      <rPr>
        <sz val="16"/>
        <rFont val="Angsana New"/>
        <family val="1"/>
      </rPr>
      <t xml:space="preserve"> (ส.ค.61)</t>
    </r>
  </si>
  <si>
    <r>
      <t>√</t>
    </r>
    <r>
      <rPr>
        <sz val="16"/>
        <rFont val="Angsana New"/>
        <family val="1"/>
      </rPr>
      <t xml:space="preserve"> (ก.ค.61)</t>
    </r>
  </si>
  <si>
    <t>เงินอุดหนุนทั่วไป</t>
  </si>
  <si>
    <r>
      <t xml:space="preserve"> </t>
    </r>
    <r>
      <rPr>
        <sz val="16"/>
        <rFont val="Calibri"/>
        <family val="2"/>
      </rPr>
      <t>√</t>
    </r>
    <r>
      <rPr>
        <sz val="16"/>
        <rFont val="Angsana New"/>
        <family val="1"/>
      </rPr>
      <t xml:space="preserve"> (30มิ.ย-1ก.ค.61</t>
    </r>
  </si>
  <si>
    <t>โครงการก่อสร้างถนน คสล. ม. 10 จาก รร.บ้านดอนชุมช้าง-สามแยกนานายสนั่น</t>
  </si>
  <si>
    <t>ธ.ค.60-ก.ค.61</t>
  </si>
  <si>
    <t xml:space="preserve"> (โครงการสัตว์ปลอดโรคคนปลอดภัย)</t>
  </si>
  <si>
    <t>อุดหนุนสำรวจข้อมูลจำนวนสัตว์และขึ้นทะเบียนสัตว์</t>
  </si>
  <si>
    <t>ทำสัญญา</t>
  </si>
  <si>
    <t>รอตรวจรับงานจ้าง</t>
  </si>
  <si>
    <t>รอลงงานจ้าง</t>
  </si>
  <si>
    <t>รอเบิกจ่าย</t>
  </si>
  <si>
    <t>รอทำสัญญาจ้าง</t>
  </si>
  <si>
    <t>ก่อสร้างฝายกั้นน้ำ คสล. ม. 10 (นานายสุพล)</t>
  </si>
  <si>
    <t>update 22/6/61</t>
  </si>
  <si>
    <t>สรุปผลการดำเนินงาน ประจำปีงบประมาณ พ.ศ. 2561 (ประจำงวดที่ 1 รอบเดือนเมษายน  2561)  ข้อมูล ณ วันที่  22  มิถุนายน  2561</t>
  </si>
  <si>
    <t>,</t>
  </si>
  <si>
    <t>โครงการส่งเสริมคุณภาพชีวิตผู้สูงอายุ  (โรงเรียนผู้สูงอายู) (โอนเพิ่ม 50,000.-)</t>
  </si>
  <si>
    <t>โครงการรวมพลังแผ่นดินเอาชนะยาเสพติดฯ โอนเพิ่ม 45,000.-</t>
  </si>
  <si>
    <t>โครงการส่งเสริมกลุ่มอาชีพพัฒนาผลิตภัณฑ์ในชุมชน (โอนลด 20,000.-)</t>
  </si>
  <si>
    <t>√ 493,000</t>
  </si>
  <si>
    <t>ก่อสร้างถนนหินคลุก ม. 9 (โอนเพิ่ม 125,000)</t>
  </si>
  <si>
    <t>√586,000</t>
  </si>
  <si>
    <t>ได้ปฏิบัติ (เม.ย.61)</t>
  </si>
  <si>
    <t>ได้ปฏิบัติ (ต.ค.61)</t>
  </si>
  <si>
    <t>รวมจำนวนโครงการ</t>
  </si>
  <si>
    <t>ที่ปฏิบัติได้ทั้งหมด</t>
  </si>
  <si>
    <t>2.  วัน/เดือน/ปี ที่รายงาน       30  กันยายน   2561</t>
  </si>
  <si>
    <t>รอบงวดที่ 1 เม.ย.61</t>
  </si>
  <si>
    <t>√519,000</t>
  </si>
  <si>
    <t>√445,000</t>
  </si>
  <si>
    <t>√464,000</t>
  </si>
  <si>
    <t>√329,000</t>
  </si>
  <si>
    <t>√499,000</t>
  </si>
  <si>
    <t xml:space="preserve">สรุปผลการดำเนินงาน ประจำปีงบประมาณ พ.ศ. 2561 (ประจำงวดที่ 2 รอบเดือนตุลาคม 2561)  </t>
  </si>
  <si>
    <t>กองช่าง</t>
  </si>
  <si>
    <t>ไม่ดำเนินการ 1 โครงการ</t>
  </si>
  <si>
    <t>ไม่ดำเนินการ 4 โครงการ</t>
  </si>
  <si>
    <t>ระหว่างดำเนินการ 7 โครงการ</t>
  </si>
  <si>
    <t>ไม่ดำเนินการ 3 โครงการ</t>
  </si>
  <si>
    <t>หมายเหตุ</t>
  </si>
  <si>
    <t xml:space="preserve">                </t>
  </si>
  <si>
    <t>โดยภาพรวมทั้งปีงบประมาณ</t>
  </si>
  <si>
    <t>ยุทธศาสตร์ที่ 6 ยุทธศาสตร์ด้านการพัฒนา</t>
  </si>
  <si>
    <t>การท่องเที่ยวศาสนา วัฒนธรรม ประเพณี และกีฬา</t>
  </si>
  <si>
    <t>ยุทธศาสตร์ที่ 7 ยุทธศาสตร์ด้านการพัฒนา</t>
  </si>
  <si>
    <t>จัดการบ้านเมืองที่ดี</t>
  </si>
  <si>
    <t>ยุทธศาสตร์ที่ 8 ยุทธศาสตร์ด้านการบริหาร</t>
  </si>
  <si>
    <t>ความปลอดภัยในชีวิตและทรัพย์สิน</t>
  </si>
  <si>
    <t>ยุทธศาสตร์ที่ 9 ยุทธศาสตร์ด้านการรักษา</t>
  </si>
  <si>
    <t>ทรัพยากรธรรมชาติและสิ่งแวดล้อม</t>
  </si>
  <si>
    <t>ยุทธศาสตร์ที่ 10 ยุทธศาสตร์ด้านการอนุรักษ์</t>
  </si>
  <si>
    <t>พระราชดำริ</t>
  </si>
  <si>
    <t>ยุทธศาสตร์ที่ 1 ยุทธศาสตร์การสานต่อแนวทาง</t>
  </si>
  <si>
    <t>สาธารณสุข</t>
  </si>
  <si>
    <t>ยุทธศาสตร์ที่ 5 ยุทธศาสตร์ด้านการพัฒนา</t>
  </si>
  <si>
    <t>ระดับความสำเร็จเปรียบเทียบจาก</t>
  </si>
  <si>
    <t>และจ่ายขาดเงินสะสมรอบเดือนตุลาคม 61</t>
  </si>
  <si>
    <t>จัดซื้อวัสดุไฟฟ้าและวิทยุ</t>
  </si>
  <si>
    <t>ต.ค. 60-ธ .ค. 60</t>
  </si>
  <si>
    <t>ต.ค.60 - ก.ย.61</t>
  </si>
  <si>
    <r>
      <t>√</t>
    </r>
    <r>
      <rPr>
        <sz val="16"/>
        <rFont val="Angsana New"/>
        <family val="1"/>
      </rPr>
      <t xml:space="preserve"> </t>
    </r>
  </si>
  <si>
    <t>6.  การเบิกจ่ายงบประมาณ ปี  2561  (ประจำงวดที่ 2 รอบเดือนตุลาคม 2561)</t>
  </si>
  <si>
    <t>รอบงวดที่  2  ต.ค.61</t>
  </si>
  <si>
    <t>เพื่อใช้ในการปฏิบัติ</t>
  </si>
  <si>
    <t>ราชการงานสำนักงาน</t>
  </si>
  <si>
    <t>จัดซื้อเครื่องคอมพิวเตอร์</t>
  </si>
  <si>
    <t>จำนวน  1  เครื่อง</t>
  </si>
  <si>
    <t>คอมพิวเตอร์</t>
  </si>
  <si>
    <t>เครื่องคอมพิวเตอร์</t>
  </si>
  <si>
    <t>เครื่องพิมพ์</t>
  </si>
  <si>
    <t xml:space="preserve">จัดซื้อเครื่องพิมพ์ </t>
  </si>
  <si>
    <t>มีเครื่องคอมพิวเตอร์</t>
  </si>
  <si>
    <t>เครื่องสำรองไฟ</t>
  </si>
  <si>
    <t>มีเครื่องสำรองไฟ</t>
  </si>
  <si>
    <t>จัดซื้อเครื่องสำรองไฟ</t>
  </si>
  <si>
    <t>สำนักงาน</t>
  </si>
  <si>
    <t>จัดซื้อตู้เหล็กเก็บเอกสาร</t>
  </si>
  <si>
    <t>จำนวน  2 หลัง</t>
  </si>
  <si>
    <t>มีตู้สำหรับเก็บเอกสารไว้</t>
  </si>
  <si>
    <t>ตู้เหล็ก ชนิด 2 บาน</t>
  </si>
  <si>
    <t xml:space="preserve">ปรับภูมิทัศน์ อบต.  </t>
  </si>
  <si>
    <t>แผนพัฒนาท้องถิ่น รอบเดือนตุลาคม 61</t>
  </si>
  <si>
    <t xml:space="preserve">ระดับความสำเร็จเปรียบเทียบจากแผนพัฒนาท้องถิ่น </t>
  </si>
  <si>
    <t>ระดับความสำเร็จเปรียบเทียบจากข้อบัญญัติ</t>
  </si>
  <si>
    <t xml:space="preserve">ระดับความสำเร็จเปรียบเทียบจากข้อบัญญัติและจ่ายขาดเงินสะสม </t>
  </si>
  <si>
    <t>ไม่ดำเนินการ 1โครงการ</t>
  </si>
  <si>
    <t xml:space="preserve">  81x100</t>
  </si>
  <si>
    <t xml:space="preserve">  81x100 </t>
  </si>
  <si>
    <t>=  73.63</t>
  </si>
  <si>
    <t>= 81</t>
  </si>
  <si>
    <t xml:space="preserve">  44x100</t>
  </si>
  <si>
    <t>= 40</t>
  </si>
  <si>
    <t>= 44</t>
  </si>
  <si>
    <t>5. ผลการดำเนินงานตามแผนพัฒนาปี  2561  (ประจำงวดที่ 2 รอบเดือนตุลาคม 2561)</t>
  </si>
  <si>
    <t>ผู้รับผิดชอบ</t>
  </si>
  <si>
    <t>จำรอง</t>
  </si>
  <si>
    <t>พรพรรณ</t>
  </si>
  <si>
    <t>พิเชษฐ์</t>
  </si>
  <si>
    <t>หน่วยงานผู้รับผิดชอบ</t>
  </si>
  <si>
    <t>ก่อสร้างถนนดิน ม. 5 (3จุด)</t>
  </si>
  <si>
    <t>ประคอง</t>
  </si>
  <si>
    <t>สุญาณี</t>
  </si>
  <si>
    <t>ธนวรรณ</t>
  </si>
  <si>
    <t>กิตติ</t>
  </si>
  <si>
    <t>สรุปโครงการ/กิจกรรม ที่ไม่ดำเนินการ ประจำปีงบประมาณ พ.ศ. 2561</t>
  </si>
  <si>
    <t>ไทยนิยม</t>
  </si>
  <si>
    <t>ยังไม่ทำสัญญา</t>
  </si>
  <si>
    <t>ปัจจุบันทำสัญญาแล้ว</t>
  </si>
  <si>
    <t>ขาดบุคลากร</t>
  </si>
  <si>
    <t>ไม่ได้รับการประสานงานจากจังหวัด</t>
  </si>
  <si>
    <t>ช่วงเปลี่ยนราชสมัยยังไม่มีแนวทางการดำเนินการ</t>
  </si>
  <si>
    <t>ยังไม่มีการเลือกตั้ง</t>
  </si>
  <si>
    <t>ไม่เข้าหลักเกณฑ์การให้เงินอุดหนุน</t>
  </si>
  <si>
    <t>ไม่จัดอบรมแต่แจ้งประชาสัมพันธ์ในเวที</t>
  </si>
  <si>
    <t>ไม่รายงานผลการใช้จ่ายเงินปี 59 และโอนสมทบ</t>
  </si>
  <si>
    <t>โครงการพระราชดำริ</t>
  </si>
  <si>
    <t>หน่วยงานไม่ทำหนังสือขอรับการอุดหนุน</t>
  </si>
  <si>
    <t>ระเบียบการเบิกจ่าย</t>
  </si>
  <si>
    <t>เป็นโครงการที่แจกจ่ายเมล็ดพันธุ์ทำให้ผิด</t>
  </si>
  <si>
    <t>ไม่ดำเนินการ 5 โครงการ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</si>
</sst>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%"/>
    <numFmt numFmtId="190" formatCode="_-* #,##0.000_-;\-* #,##0.000_-;_-* &quot;-&quot;??_-;_-@_-"/>
    <numFmt numFmtId="191" formatCode="_-* #,##0.0000_-;\-* #,##0.0000_-;_-* &quot;-&quot;??_-;_-@_-"/>
    <numFmt numFmtId="192" formatCode="0.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#,##0.00_ ;\-#,##0.00\ "/>
    <numFmt numFmtId="199" formatCode="#,##0.0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  <numFmt numFmtId="204" formatCode="#,##0.0_ ;\-#,##0.0\ "/>
    <numFmt numFmtId="205" formatCode="#,##0_ ;\-#,##0\ "/>
  </numFmts>
  <fonts count="68">
    <font>
      <sz val="14"/>
      <name val="Cordia New"/>
      <family val="0"/>
    </font>
    <font>
      <b/>
      <sz val="18"/>
      <name val="Cordia New"/>
      <family val="2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name val="Cordia New"/>
      <family val="2"/>
    </font>
    <font>
      <b/>
      <sz val="16"/>
      <color indexed="10"/>
      <name val="TH SarabunIT๙"/>
      <family val="2"/>
    </font>
    <font>
      <b/>
      <sz val="16"/>
      <name val="Symbol"/>
      <family val="1"/>
    </font>
    <font>
      <b/>
      <sz val="16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b/>
      <u val="single"/>
      <sz val="16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b/>
      <sz val="14"/>
      <name val="Angsana New"/>
      <family val="1"/>
    </font>
    <font>
      <sz val="16"/>
      <color indexed="10"/>
      <name val="Angsana New"/>
      <family val="1"/>
    </font>
    <font>
      <b/>
      <sz val="16"/>
      <color indexed="10"/>
      <name val="Angsana New"/>
      <family val="1"/>
    </font>
    <font>
      <sz val="12"/>
      <name val="Angsana New"/>
      <family val="1"/>
    </font>
    <font>
      <b/>
      <sz val="14"/>
      <name val="Cordia New"/>
      <family val="2"/>
    </font>
    <font>
      <b/>
      <sz val="14"/>
      <name val="AngsanaUPC"/>
      <family val="1"/>
    </font>
    <font>
      <b/>
      <u val="singleAccounting"/>
      <sz val="16"/>
      <name val="Angsana New"/>
      <family val="1"/>
    </font>
    <font>
      <sz val="16"/>
      <name val="Calibri"/>
      <family val="2"/>
    </font>
    <font>
      <sz val="13"/>
      <name val="Angsana New"/>
      <family val="1"/>
    </font>
    <font>
      <b/>
      <sz val="16"/>
      <name val="AngsanaUPC"/>
      <family val="1"/>
    </font>
    <font>
      <sz val="14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Angsana New"/>
      <family val="1"/>
    </font>
    <font>
      <sz val="14"/>
      <color indexed="10"/>
      <name val="Cordia New"/>
      <family val="2"/>
    </font>
    <font>
      <sz val="16"/>
      <color indexed="1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000000"/>
      <name val="Angsana New"/>
      <family val="1"/>
    </font>
    <font>
      <sz val="16"/>
      <color rgb="FFFF0000"/>
      <name val="Angsana New"/>
      <family val="1"/>
    </font>
    <font>
      <sz val="14"/>
      <color rgb="FFFF0000"/>
      <name val="Cordia New"/>
      <family val="2"/>
    </font>
    <font>
      <sz val="16"/>
      <color rgb="FFFF0000"/>
      <name val="AngsanaUP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8" fontId="6" fillId="0" borderId="0" xfId="38" applyNumberFormat="1" applyFont="1" applyBorder="1" applyAlignment="1">
      <alignment horizontal="center"/>
    </xf>
    <xf numFmtId="0" fontId="6" fillId="0" borderId="0" xfId="0" applyFont="1" applyAlignment="1">
      <alignment horizontal="left" indent="3"/>
    </xf>
    <xf numFmtId="0" fontId="8" fillId="0" borderId="0" xfId="0" applyFont="1" applyBorder="1" applyAlignment="1">
      <alignment horizontal="center"/>
    </xf>
    <xf numFmtId="188" fontId="9" fillId="0" borderId="10" xfId="38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indent="2"/>
    </xf>
    <xf numFmtId="0" fontId="12" fillId="0" borderId="13" xfId="0" applyFont="1" applyBorder="1" applyAlignment="1">
      <alignment/>
    </xf>
    <xf numFmtId="0" fontId="10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6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2" fontId="11" fillId="0" borderId="12" xfId="0" applyNumberFormat="1" applyFont="1" applyBorder="1" applyAlignment="1">
      <alignment/>
    </xf>
    <xf numFmtId="0" fontId="16" fillId="0" borderId="12" xfId="0" applyFont="1" applyBorder="1" applyAlignment="1">
      <alignment horizontal="center"/>
    </xf>
    <xf numFmtId="2" fontId="16" fillId="0" borderId="12" xfId="0" applyNumberFormat="1" applyFont="1" applyBorder="1" applyAlignment="1">
      <alignment/>
    </xf>
    <xf numFmtId="0" fontId="10" fillId="0" borderId="13" xfId="0" applyFont="1" applyBorder="1" applyAlignment="1">
      <alignment horizontal="center"/>
    </xf>
    <xf numFmtId="0" fontId="12" fillId="0" borderId="12" xfId="0" applyFont="1" applyBorder="1" applyAlignment="1">
      <alignment/>
    </xf>
    <xf numFmtId="43" fontId="12" fillId="0" borderId="12" xfId="38" applyFont="1" applyBorder="1" applyAlignment="1">
      <alignment/>
    </xf>
    <xf numFmtId="0" fontId="10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88" fontId="10" fillId="0" borderId="10" xfId="38" applyNumberFormat="1" applyFont="1" applyBorder="1" applyAlignment="1">
      <alignment horizontal="center"/>
    </xf>
    <xf numFmtId="188" fontId="12" fillId="0" borderId="10" xfId="38" applyNumberFormat="1" applyFont="1" applyBorder="1" applyAlignment="1">
      <alignment/>
    </xf>
    <xf numFmtId="0" fontId="17" fillId="0" borderId="10" xfId="0" applyFont="1" applyBorder="1" applyAlignment="1">
      <alignment/>
    </xf>
    <xf numFmtId="188" fontId="18" fillId="0" borderId="10" xfId="38" applyNumberFormat="1" applyFont="1" applyBorder="1" applyAlignment="1">
      <alignment horizontal="center"/>
    </xf>
    <xf numFmtId="188" fontId="17" fillId="0" borderId="10" xfId="38" applyNumberFormat="1" applyFont="1" applyBorder="1" applyAlignment="1">
      <alignment/>
    </xf>
    <xf numFmtId="188" fontId="12" fillId="0" borderId="12" xfId="38" applyNumberFormat="1" applyFont="1" applyBorder="1" applyAlignment="1">
      <alignment/>
    </xf>
    <xf numFmtId="0" fontId="12" fillId="0" borderId="0" xfId="0" applyFont="1" applyBorder="1" applyAlignment="1">
      <alignment/>
    </xf>
    <xf numFmtId="188" fontId="12" fillId="0" borderId="0" xfId="38" applyNumberFormat="1" applyFont="1" applyBorder="1" applyAlignment="1">
      <alignment/>
    </xf>
    <xf numFmtId="0" fontId="12" fillId="0" borderId="0" xfId="0" applyFont="1" applyAlignment="1">
      <alignment horizontal="left" indent="3"/>
    </xf>
    <xf numFmtId="0" fontId="12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8" fontId="14" fillId="0" borderId="13" xfId="38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3" fontId="12" fillId="0" borderId="0" xfId="38" applyNumberFormat="1" applyFont="1" applyAlignment="1">
      <alignment horizontal="right"/>
    </xf>
    <xf numFmtId="0" fontId="13" fillId="0" borderId="0" xfId="0" applyFont="1" applyAlignment="1">
      <alignment/>
    </xf>
    <xf numFmtId="43" fontId="12" fillId="0" borderId="10" xfId="38" applyFont="1" applyBorder="1" applyAlignment="1">
      <alignment/>
    </xf>
    <xf numFmtId="2" fontId="11" fillId="0" borderId="12" xfId="0" applyNumberFormat="1" applyFont="1" applyBorder="1" applyAlignment="1">
      <alignment horizontal="right"/>
    </xf>
    <xf numFmtId="2" fontId="16" fillId="0" borderId="12" xfId="0" applyNumberFormat="1" applyFont="1" applyBorder="1" applyAlignment="1">
      <alignment horizontal="right"/>
    </xf>
    <xf numFmtId="0" fontId="16" fillId="0" borderId="14" xfId="0" applyFont="1" applyBorder="1" applyAlignment="1">
      <alignment/>
    </xf>
    <xf numFmtId="0" fontId="16" fillId="0" borderId="10" xfId="0" applyFont="1" applyBorder="1" applyAlignment="1">
      <alignment/>
    </xf>
    <xf numFmtId="43" fontId="10" fillId="0" borderId="12" xfId="38" applyFont="1" applyBorder="1" applyAlignment="1">
      <alignment/>
    </xf>
    <xf numFmtId="43" fontId="12" fillId="0" borderId="10" xfId="38" applyNumberFormat="1" applyFont="1" applyBorder="1" applyAlignment="1">
      <alignment/>
    </xf>
    <xf numFmtId="43" fontId="12" fillId="0" borderId="10" xfId="38" applyNumberFormat="1" applyFont="1" applyBorder="1" applyAlignment="1">
      <alignment horizontal="center"/>
    </xf>
    <xf numFmtId="43" fontId="12" fillId="0" borderId="0" xfId="38" applyFont="1" applyAlignment="1">
      <alignment/>
    </xf>
    <xf numFmtId="43" fontId="0" fillId="0" borderId="0" xfId="38" applyFont="1" applyAlignment="1">
      <alignment/>
    </xf>
    <xf numFmtId="188" fontId="10" fillId="0" borderId="15" xfId="38" applyNumberFormat="1" applyFont="1" applyBorder="1" applyAlignment="1">
      <alignment horizontal="center"/>
    </xf>
    <xf numFmtId="188" fontId="10" fillId="0" borderId="11" xfId="38" applyNumberFormat="1" applyFont="1" applyBorder="1" applyAlignment="1">
      <alignment horizontal="center"/>
    </xf>
    <xf numFmtId="188" fontId="0" fillId="0" borderId="0" xfId="38" applyNumberFormat="1" applyFont="1" applyAlignment="1">
      <alignment/>
    </xf>
    <xf numFmtId="43" fontId="12" fillId="0" borderId="0" xfId="38" applyNumberFormat="1" applyFont="1" applyAlignment="1">
      <alignment/>
    </xf>
    <xf numFmtId="0" fontId="12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43" fontId="10" fillId="0" borderId="14" xfId="38" applyFont="1" applyBorder="1" applyAlignment="1">
      <alignment horizontal="center"/>
    </xf>
    <xf numFmtId="43" fontId="10" fillId="0" borderId="13" xfId="38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3" xfId="0" applyFont="1" applyBorder="1" applyAlignment="1">
      <alignment horizontal="left" indent="7"/>
    </xf>
    <xf numFmtId="0" fontId="15" fillId="0" borderId="13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1" fillId="0" borderId="20" xfId="0" applyFont="1" applyBorder="1" applyAlignment="1">
      <alignment/>
    </xf>
    <xf numFmtId="0" fontId="14" fillId="0" borderId="21" xfId="0" applyFont="1" applyBorder="1" applyAlignment="1">
      <alignment horizontal="center"/>
    </xf>
    <xf numFmtId="188" fontId="14" fillId="0" borderId="20" xfId="38" applyNumberFormat="1" applyFont="1" applyBorder="1" applyAlignment="1">
      <alignment horizontal="center"/>
    </xf>
    <xf numFmtId="0" fontId="11" fillId="0" borderId="22" xfId="0" applyFont="1" applyBorder="1" applyAlignment="1">
      <alignment/>
    </xf>
    <xf numFmtId="0" fontId="14" fillId="0" borderId="23" xfId="0" applyFont="1" applyBorder="1" applyAlignment="1">
      <alignment horizontal="center"/>
    </xf>
    <xf numFmtId="188" fontId="14" fillId="0" borderId="22" xfId="38" applyNumberFormat="1" applyFont="1" applyBorder="1" applyAlignment="1">
      <alignment horizontal="center"/>
    </xf>
    <xf numFmtId="0" fontId="11" fillId="0" borderId="24" xfId="0" applyFont="1" applyBorder="1" applyAlignment="1">
      <alignment/>
    </xf>
    <xf numFmtId="0" fontId="14" fillId="0" borderId="25" xfId="0" applyFont="1" applyBorder="1" applyAlignment="1">
      <alignment horizontal="center"/>
    </xf>
    <xf numFmtId="188" fontId="14" fillId="0" borderId="24" xfId="38" applyNumberFormat="1" applyFont="1" applyBorder="1" applyAlignment="1">
      <alignment horizontal="center"/>
    </xf>
    <xf numFmtId="1" fontId="16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198" fontId="12" fillId="0" borderId="12" xfId="38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43" fontId="22" fillId="0" borderId="0" xfId="38" applyFont="1" applyAlignment="1">
      <alignment horizontal="center"/>
    </xf>
    <xf numFmtId="49" fontId="10" fillId="0" borderId="0" xfId="38" applyNumberFormat="1" applyFont="1" applyAlignment="1">
      <alignment horizontal="center"/>
    </xf>
    <xf numFmtId="43" fontId="11" fillId="0" borderId="0" xfId="38" applyFont="1" applyAlignment="1">
      <alignment/>
    </xf>
    <xf numFmtId="43" fontId="12" fillId="0" borderId="13" xfId="38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88" fontId="0" fillId="0" borderId="0" xfId="0" applyNumberFormat="1" applyAlignment="1">
      <alignment/>
    </xf>
    <xf numFmtId="188" fontId="14" fillId="0" borderId="22" xfId="38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3" fontId="0" fillId="0" borderId="0" xfId="38" applyFont="1" applyAlignment="1">
      <alignment/>
    </xf>
    <xf numFmtId="188" fontId="0" fillId="0" borderId="0" xfId="38" applyNumberFormat="1" applyFont="1" applyAlignment="1">
      <alignment/>
    </xf>
    <xf numFmtId="198" fontId="10" fillId="0" borderId="12" xfId="38" applyNumberFormat="1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/>
    </xf>
    <xf numFmtId="3" fontId="11" fillId="0" borderId="20" xfId="0" applyNumberFormat="1" applyFont="1" applyBorder="1" applyAlignment="1">
      <alignment/>
    </xf>
    <xf numFmtId="0" fontId="11" fillId="0" borderId="2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8" xfId="0" applyFont="1" applyBorder="1" applyAlignment="1">
      <alignment/>
    </xf>
    <xf numFmtId="3" fontId="11" fillId="0" borderId="12" xfId="0" applyNumberFormat="1" applyFont="1" applyBorder="1" applyAlignment="1">
      <alignment/>
    </xf>
    <xf numFmtId="0" fontId="16" fillId="0" borderId="0" xfId="0" applyFont="1" applyBorder="1" applyAlignment="1">
      <alignment horizontal="center"/>
    </xf>
    <xf numFmtId="0" fontId="12" fillId="0" borderId="0" xfId="0" applyFont="1" applyAlignment="1">
      <alignment horizontal="left" indent="3" readingOrder="1"/>
    </xf>
    <xf numFmtId="0" fontId="64" fillId="0" borderId="0" xfId="0" applyFont="1" applyAlignment="1">
      <alignment horizontal="left" indent="3" readingOrder="1"/>
    </xf>
    <xf numFmtId="0" fontId="7" fillId="0" borderId="0" xfId="0" applyFont="1" applyAlignment="1">
      <alignment/>
    </xf>
    <xf numFmtId="43" fontId="7" fillId="0" borderId="0" xfId="38" applyFont="1" applyAlignment="1">
      <alignment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49" fontId="10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10" fillId="0" borderId="29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7" xfId="0" applyFont="1" applyBorder="1" applyAlignment="1">
      <alignment horizontal="right"/>
    </xf>
    <xf numFmtId="17" fontId="12" fillId="0" borderId="10" xfId="0" applyNumberFormat="1" applyFont="1" applyBorder="1" applyAlignment="1">
      <alignment horizontal="center"/>
    </xf>
    <xf numFmtId="188" fontId="10" fillId="0" borderId="12" xfId="38" applyNumberFormat="1" applyFont="1" applyBorder="1" applyAlignment="1">
      <alignment horizontal="center"/>
    </xf>
    <xf numFmtId="188" fontId="12" fillId="0" borderId="30" xfId="38" applyNumberFormat="1" applyFont="1" applyBorder="1" applyAlignment="1">
      <alignment/>
    </xf>
    <xf numFmtId="188" fontId="12" fillId="0" borderId="17" xfId="38" applyNumberFormat="1" applyFont="1" applyBorder="1" applyAlignment="1">
      <alignment horizontal="center"/>
    </xf>
    <xf numFmtId="188" fontId="13" fillId="0" borderId="10" xfId="38" applyNumberFormat="1" applyFont="1" applyBorder="1" applyAlignment="1">
      <alignment/>
    </xf>
    <xf numFmtId="188" fontId="10" fillId="0" borderId="10" xfId="38" applyNumberFormat="1" applyFont="1" applyBorder="1" applyAlignment="1">
      <alignment/>
    </xf>
    <xf numFmtId="188" fontId="12" fillId="0" borderId="10" xfId="38" applyNumberFormat="1" applyFont="1" applyFill="1" applyBorder="1" applyAlignment="1">
      <alignment/>
    </xf>
    <xf numFmtId="188" fontId="12" fillId="0" borderId="17" xfId="38" applyNumberFormat="1" applyFont="1" applyBorder="1" applyAlignment="1">
      <alignment horizontal="right"/>
    </xf>
    <xf numFmtId="188" fontId="10" fillId="0" borderId="29" xfId="38" applyNumberFormat="1" applyFont="1" applyBorder="1" applyAlignment="1">
      <alignment horizontal="right"/>
    </xf>
    <xf numFmtId="188" fontId="21" fillId="0" borderId="0" xfId="38" applyNumberFormat="1" applyFont="1" applyAlignment="1">
      <alignment horizontal="right"/>
    </xf>
    <xf numFmtId="0" fontId="12" fillId="0" borderId="0" xfId="0" applyFont="1" applyAlignment="1">
      <alignment horizontal="center"/>
    </xf>
    <xf numFmtId="0" fontId="12" fillId="33" borderId="0" xfId="0" applyFont="1" applyFill="1" applyAlignment="1">
      <alignment/>
    </xf>
    <xf numFmtId="0" fontId="12" fillId="33" borderId="10" xfId="0" applyFont="1" applyFill="1" applyBorder="1" applyAlignment="1">
      <alignment/>
    </xf>
    <xf numFmtId="188" fontId="12" fillId="33" borderId="10" xfId="38" applyNumberFormat="1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12" fillId="0" borderId="31" xfId="0" applyFont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right"/>
    </xf>
    <xf numFmtId="0" fontId="12" fillId="0" borderId="32" xfId="0" applyFont="1" applyBorder="1" applyAlignment="1">
      <alignment horizontal="center"/>
    </xf>
    <xf numFmtId="188" fontId="12" fillId="0" borderId="32" xfId="38" applyNumberFormat="1" applyFont="1" applyBorder="1" applyAlignment="1">
      <alignment horizontal="center"/>
    </xf>
    <xf numFmtId="188" fontId="12" fillId="0" borderId="13" xfId="38" applyNumberFormat="1" applyFont="1" applyBorder="1" applyAlignment="1">
      <alignment/>
    </xf>
    <xf numFmtId="0" fontId="23" fillId="0" borderId="13" xfId="0" applyFont="1" applyBorder="1" applyAlignment="1">
      <alignment horizontal="center"/>
    </xf>
    <xf numFmtId="0" fontId="12" fillId="0" borderId="32" xfId="0" applyFont="1" applyBorder="1" applyAlignment="1">
      <alignment horizontal="right"/>
    </xf>
    <xf numFmtId="188" fontId="12" fillId="0" borderId="32" xfId="38" applyNumberFormat="1" applyFont="1" applyBorder="1" applyAlignment="1">
      <alignment horizontal="right"/>
    </xf>
    <xf numFmtId="188" fontId="0" fillId="0" borderId="11" xfId="38" applyNumberFormat="1" applyFont="1" applyBorder="1" applyAlignment="1">
      <alignment/>
    </xf>
    <xf numFmtId="188" fontId="12" fillId="0" borderId="17" xfId="38" applyNumberFormat="1" applyFont="1" applyBorder="1" applyAlignment="1">
      <alignment/>
    </xf>
    <xf numFmtId="188" fontId="12" fillId="0" borderId="32" xfId="38" applyNumberFormat="1" applyFont="1" applyBorder="1" applyAlignment="1">
      <alignment/>
    </xf>
    <xf numFmtId="188" fontId="12" fillId="0" borderId="0" xfId="38" applyNumberFormat="1" applyFont="1" applyAlignment="1">
      <alignment/>
    </xf>
    <xf numFmtId="188" fontId="12" fillId="0" borderId="19" xfId="38" applyNumberFormat="1" applyFont="1" applyBorder="1" applyAlignment="1">
      <alignment/>
    </xf>
    <xf numFmtId="188" fontId="12" fillId="0" borderId="33" xfId="38" applyNumberFormat="1" applyFont="1" applyBorder="1" applyAlignment="1">
      <alignment/>
    </xf>
    <xf numFmtId="188" fontId="12" fillId="0" borderId="0" xfId="38" applyNumberFormat="1" applyFont="1" applyAlignment="1">
      <alignment horizontal="center"/>
    </xf>
    <xf numFmtId="188" fontId="12" fillId="0" borderId="0" xfId="38" applyNumberFormat="1" applyFont="1" applyAlignment="1">
      <alignment horizontal="right"/>
    </xf>
    <xf numFmtId="188" fontId="12" fillId="33" borderId="0" xfId="38" applyNumberFormat="1" applyFont="1" applyFill="1" applyAlignment="1">
      <alignment horizontal="center"/>
    </xf>
    <xf numFmtId="188" fontId="12" fillId="0" borderId="11" xfId="38" applyNumberFormat="1" applyFont="1" applyBorder="1" applyAlignment="1">
      <alignment horizontal="center"/>
    </xf>
    <xf numFmtId="188" fontId="12" fillId="33" borderId="0" xfId="38" applyNumberFormat="1" applyFont="1" applyFill="1" applyAlignment="1">
      <alignment/>
    </xf>
    <xf numFmtId="188" fontId="12" fillId="0" borderId="11" xfId="38" applyNumberFormat="1" applyFont="1" applyBorder="1" applyAlignment="1">
      <alignment/>
    </xf>
    <xf numFmtId="188" fontId="0" fillId="0" borderId="0" xfId="0" applyNumberFormat="1" applyFont="1" applyAlignment="1">
      <alignment/>
    </xf>
    <xf numFmtId="188" fontId="19" fillId="0" borderId="0" xfId="38" applyNumberFormat="1" applyFont="1" applyAlignment="1">
      <alignment horizontal="center"/>
    </xf>
    <xf numFmtId="188" fontId="12" fillId="0" borderId="0" xfId="38" applyNumberFormat="1" applyFont="1" applyBorder="1" applyAlignment="1">
      <alignment horizontal="right"/>
    </xf>
    <xf numFmtId="188" fontId="12" fillId="0" borderId="11" xfId="38" applyNumberFormat="1" applyFont="1" applyBorder="1" applyAlignment="1">
      <alignment horizontal="right"/>
    </xf>
    <xf numFmtId="43" fontId="0" fillId="0" borderId="0" xfId="38" applyFont="1" applyAlignment="1">
      <alignment/>
    </xf>
    <xf numFmtId="0" fontId="23" fillId="0" borderId="10" xfId="0" applyFont="1" applyFill="1" applyBorder="1" applyAlignment="1">
      <alignment horizontal="center"/>
    </xf>
    <xf numFmtId="188" fontId="12" fillId="0" borderId="0" xfId="38" applyNumberFormat="1" applyFont="1" applyFill="1" applyAlignment="1">
      <alignment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horizontal="center"/>
    </xf>
    <xf numFmtId="188" fontId="65" fillId="0" borderId="0" xfId="38" applyNumberFormat="1" applyFont="1" applyAlignment="1">
      <alignment horizontal="right"/>
    </xf>
    <xf numFmtId="188" fontId="65" fillId="0" borderId="0" xfId="38" applyNumberFormat="1" applyFont="1" applyAlignment="1">
      <alignment/>
    </xf>
    <xf numFmtId="188" fontId="65" fillId="0" borderId="0" xfId="38" applyNumberFormat="1" applyFont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88" fontId="12" fillId="0" borderId="0" xfId="38" applyNumberFormat="1" applyFont="1" applyFill="1" applyAlignment="1">
      <alignment horizontal="right"/>
    </xf>
    <xf numFmtId="0" fontId="10" fillId="0" borderId="0" xfId="0" applyFont="1" applyAlignment="1">
      <alignment horizontal="left"/>
    </xf>
    <xf numFmtId="188" fontId="65" fillId="0" borderId="0" xfId="38" applyNumberFormat="1" applyFont="1" applyFill="1" applyAlignment="1">
      <alignment/>
    </xf>
    <xf numFmtId="0" fontId="12" fillId="34" borderId="0" xfId="0" applyFont="1" applyFill="1" applyAlignment="1">
      <alignment/>
    </xf>
    <xf numFmtId="0" fontId="12" fillId="34" borderId="10" xfId="0" applyFont="1" applyFill="1" applyBorder="1" applyAlignment="1">
      <alignment/>
    </xf>
    <xf numFmtId="0" fontId="23" fillId="34" borderId="10" xfId="0" applyFont="1" applyFill="1" applyBorder="1" applyAlignment="1">
      <alignment horizontal="center"/>
    </xf>
    <xf numFmtId="188" fontId="12" fillId="34" borderId="10" xfId="38" applyNumberFormat="1" applyFont="1" applyFill="1" applyBorder="1" applyAlignment="1">
      <alignment/>
    </xf>
    <xf numFmtId="188" fontId="66" fillId="0" borderId="0" xfId="0" applyNumberFormat="1" applyFont="1" applyAlignment="1">
      <alignment/>
    </xf>
    <xf numFmtId="188" fontId="12" fillId="0" borderId="0" xfId="38" applyNumberFormat="1" applyFont="1" applyFill="1" applyAlignment="1">
      <alignment horizontal="center"/>
    </xf>
    <xf numFmtId="0" fontId="67" fillId="0" borderId="10" xfId="0" applyFont="1" applyBorder="1" applyAlignment="1">
      <alignment horizontal="center"/>
    </xf>
    <xf numFmtId="0" fontId="12" fillId="34" borderId="0" xfId="0" applyFont="1" applyFill="1" applyBorder="1" applyAlignment="1">
      <alignment/>
    </xf>
    <xf numFmtId="0" fontId="65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34" borderId="11" xfId="0" applyFont="1" applyFill="1" applyBorder="1" applyAlignment="1">
      <alignment/>
    </xf>
    <xf numFmtId="0" fontId="23" fillId="34" borderId="13" xfId="0" applyFont="1" applyFill="1" applyBorder="1" applyAlignment="1">
      <alignment horizontal="center"/>
    </xf>
    <xf numFmtId="188" fontId="12" fillId="34" borderId="13" xfId="38" applyNumberFormat="1" applyFont="1" applyFill="1" applyBorder="1" applyAlignment="1">
      <alignment/>
    </xf>
    <xf numFmtId="0" fontId="12" fillId="34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1" fillId="0" borderId="14" xfId="0" applyFont="1" applyBorder="1" applyAlignment="1">
      <alignment/>
    </xf>
    <xf numFmtId="0" fontId="11" fillId="0" borderId="13" xfId="0" applyFont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3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188" fontId="12" fillId="8" borderId="0" xfId="38" applyNumberFormat="1" applyFont="1" applyFill="1" applyAlignment="1">
      <alignment/>
    </xf>
    <xf numFmtId="188" fontId="12" fillId="8" borderId="0" xfId="38" applyNumberFormat="1" applyFont="1" applyFill="1" applyBorder="1" applyAlignment="1">
      <alignment/>
    </xf>
    <xf numFmtId="188" fontId="12" fillId="8" borderId="0" xfId="38" applyNumberFormat="1" applyFont="1" applyFill="1" applyAlignment="1">
      <alignment horizontal="center"/>
    </xf>
    <xf numFmtId="188" fontId="65" fillId="8" borderId="0" xfId="38" applyNumberFormat="1" applyFont="1" applyFill="1" applyAlignment="1">
      <alignment horizontal="right"/>
    </xf>
    <xf numFmtId="188" fontId="12" fillId="8" borderId="0" xfId="38" applyNumberFormat="1" applyFont="1" applyFill="1" applyAlignment="1">
      <alignment horizontal="right"/>
    </xf>
    <xf numFmtId="188" fontId="65" fillId="0" borderId="0" xfId="38" applyNumberFormat="1" applyFont="1" applyFill="1" applyBorder="1" applyAlignment="1">
      <alignment/>
    </xf>
    <xf numFmtId="188" fontId="12" fillId="8" borderId="0" xfId="38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17" fontId="12" fillId="34" borderId="10" xfId="0" applyNumberFormat="1" applyFont="1" applyFill="1" applyBorder="1" applyAlignment="1">
      <alignment horizontal="center"/>
    </xf>
    <xf numFmtId="188" fontId="0" fillId="34" borderId="0" xfId="38" applyNumberFormat="1" applyFont="1" applyFill="1" applyAlignment="1">
      <alignment/>
    </xf>
    <xf numFmtId="0" fontId="10" fillId="0" borderId="29" xfId="0" applyFont="1" applyBorder="1" applyAlignment="1">
      <alignment horizontal="center"/>
    </xf>
    <xf numFmtId="188" fontId="10" fillId="0" borderId="29" xfId="38" applyNumberFormat="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188" fontId="10" fillId="0" borderId="17" xfId="38" applyNumberFormat="1" applyFont="1" applyBorder="1" applyAlignment="1">
      <alignment horizontal="center"/>
    </xf>
    <xf numFmtId="188" fontId="10" fillId="0" borderId="19" xfId="38" applyNumberFormat="1" applyFont="1" applyBorder="1" applyAlignment="1">
      <alignment horizontal="center"/>
    </xf>
    <xf numFmtId="188" fontId="65" fillId="0" borderId="30" xfId="38" applyNumberFormat="1" applyFont="1" applyBorder="1" applyAlignment="1">
      <alignment/>
    </xf>
    <xf numFmtId="0" fontId="12" fillId="0" borderId="34" xfId="0" applyFont="1" applyBorder="1" applyAlignment="1">
      <alignment horizontal="center"/>
    </xf>
    <xf numFmtId="188" fontId="12" fillId="0" borderId="12" xfId="38" applyNumberFormat="1" applyFont="1" applyBorder="1" applyAlignment="1">
      <alignment horizontal="right"/>
    </xf>
    <xf numFmtId="188" fontId="10" fillId="0" borderId="12" xfId="38" applyNumberFormat="1" applyFont="1" applyBorder="1" applyAlignment="1">
      <alignment/>
    </xf>
    <xf numFmtId="205" fontId="12" fillId="0" borderId="12" xfId="38" applyNumberFormat="1" applyFont="1" applyBorder="1" applyAlignment="1">
      <alignment horizontal="center"/>
    </xf>
    <xf numFmtId="205" fontId="10" fillId="0" borderId="12" xfId="38" applyNumberFormat="1" applyFont="1" applyBorder="1" applyAlignment="1">
      <alignment horizontal="center"/>
    </xf>
    <xf numFmtId="188" fontId="11" fillId="0" borderId="28" xfId="38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0" fontId="11" fillId="0" borderId="35" xfId="0" applyFont="1" applyBorder="1" applyAlignment="1">
      <alignment horizontal="center"/>
    </xf>
    <xf numFmtId="0" fontId="11" fillId="0" borderId="35" xfId="0" applyFont="1" applyBorder="1" applyAlignment="1">
      <alignment/>
    </xf>
    <xf numFmtId="43" fontId="12" fillId="0" borderId="12" xfId="38" applyFont="1" applyBorder="1" applyAlignment="1">
      <alignment/>
    </xf>
    <xf numFmtId="188" fontId="19" fillId="0" borderId="0" xfId="38" applyNumberFormat="1" applyFont="1" applyAlignment="1">
      <alignment/>
    </xf>
    <xf numFmtId="0" fontId="24" fillId="0" borderId="10" xfId="0" applyFont="1" applyBorder="1" applyAlignment="1">
      <alignment/>
    </xf>
    <xf numFmtId="0" fontId="26" fillId="0" borderId="0" xfId="0" applyFont="1" applyAlignment="1">
      <alignment/>
    </xf>
    <xf numFmtId="0" fontId="21" fillId="0" borderId="12" xfId="0" applyFont="1" applyBorder="1" applyAlignment="1">
      <alignment horizontal="center"/>
    </xf>
    <xf numFmtId="188" fontId="21" fillId="0" borderId="12" xfId="38" applyNumberFormat="1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0" xfId="0" applyFont="1" applyBorder="1" applyAlignment="1">
      <alignment/>
    </xf>
    <xf numFmtId="188" fontId="26" fillId="0" borderId="20" xfId="38" applyNumberFormat="1" applyFont="1" applyBorder="1" applyAlignment="1">
      <alignment/>
    </xf>
    <xf numFmtId="0" fontId="26" fillId="0" borderId="22" xfId="0" applyFont="1" applyBorder="1" applyAlignment="1">
      <alignment horizontal="center"/>
    </xf>
    <xf numFmtId="0" fontId="26" fillId="0" borderId="22" xfId="0" applyFont="1" applyBorder="1" applyAlignment="1">
      <alignment/>
    </xf>
    <xf numFmtId="188" fontId="26" fillId="0" borderId="22" xfId="38" applyNumberFormat="1" applyFont="1" applyBorder="1" applyAlignment="1">
      <alignment/>
    </xf>
    <xf numFmtId="0" fontId="26" fillId="0" borderId="24" xfId="0" applyFont="1" applyBorder="1" applyAlignment="1">
      <alignment horizontal="center"/>
    </xf>
    <xf numFmtId="0" fontId="26" fillId="0" borderId="24" xfId="0" applyFont="1" applyBorder="1" applyAlignment="1">
      <alignment/>
    </xf>
    <xf numFmtId="188" fontId="26" fillId="0" borderId="24" xfId="38" applyNumberFormat="1" applyFont="1" applyBorder="1" applyAlignment="1">
      <alignment/>
    </xf>
    <xf numFmtId="0" fontId="26" fillId="0" borderId="0" xfId="0" applyFont="1" applyAlignment="1">
      <alignment horizontal="center"/>
    </xf>
    <xf numFmtId="188" fontId="26" fillId="0" borderId="0" xfId="38" applyNumberFormat="1" applyFont="1" applyAlignment="1">
      <alignment/>
    </xf>
    <xf numFmtId="0" fontId="26" fillId="0" borderId="28" xfId="0" applyFont="1" applyBorder="1" applyAlignment="1">
      <alignment horizontal="center"/>
    </xf>
    <xf numFmtId="0" fontId="26" fillId="0" borderId="28" xfId="0" applyFont="1" applyBorder="1" applyAlignment="1">
      <alignment/>
    </xf>
    <xf numFmtId="188" fontId="26" fillId="0" borderId="28" xfId="38" applyNumberFormat="1" applyFont="1" applyBorder="1" applyAlignment="1">
      <alignment/>
    </xf>
    <xf numFmtId="0" fontId="26" fillId="0" borderId="25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188" fontId="26" fillId="0" borderId="10" xfId="38" applyNumberFormat="1" applyFont="1" applyBorder="1" applyAlignment="1">
      <alignment/>
    </xf>
    <xf numFmtId="0" fontId="0" fillId="0" borderId="29" xfId="0" applyFont="1" applyBorder="1" applyAlignment="1">
      <alignment horizontal="center"/>
    </xf>
    <xf numFmtId="188" fontId="0" fillId="0" borderId="0" xfId="38" applyNumberFormat="1" applyFont="1" applyFill="1" applyAlignment="1">
      <alignment/>
    </xf>
    <xf numFmtId="17" fontId="12" fillId="0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33" borderId="36" xfId="0" applyFont="1" applyFill="1" applyBorder="1" applyAlignment="1">
      <alignment horizontal="center"/>
    </xf>
    <xf numFmtId="0" fontId="12" fillId="33" borderId="37" xfId="0" applyFont="1" applyFill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6" fillId="0" borderId="36" xfId="0" applyFont="1" applyBorder="1" applyAlignment="1">
      <alignment horizontal="right"/>
    </xf>
    <xf numFmtId="0" fontId="16" fillId="0" borderId="40" xfId="0" applyFont="1" applyBorder="1" applyAlignment="1">
      <alignment horizontal="right"/>
    </xf>
    <xf numFmtId="0" fontId="16" fillId="0" borderId="37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left"/>
    </xf>
    <xf numFmtId="0" fontId="12" fillId="0" borderId="36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17</xdr:row>
      <xdr:rowOff>0</xdr:rowOff>
    </xdr:from>
    <xdr:to>
      <xdr:col>9</xdr:col>
      <xdr:colOff>219075</xdr:colOff>
      <xdr:row>18</xdr:row>
      <xdr:rowOff>228600</xdr:rowOff>
    </xdr:to>
    <xdr:sp>
      <xdr:nvSpPr>
        <xdr:cNvPr id="1" name="วงเล็บปีกกาขวา 1"/>
        <xdr:cNvSpPr>
          <a:spLocks/>
        </xdr:cNvSpPr>
      </xdr:nvSpPr>
      <xdr:spPr>
        <a:xfrm>
          <a:off x="11144250" y="5257800"/>
          <a:ext cx="180975" cy="5238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="75" zoomScaleNormal="75" zoomScalePageLayoutView="0" workbookViewId="0" topLeftCell="A1">
      <selection activeCell="A17" sqref="A17"/>
    </sheetView>
  </sheetViews>
  <sheetFormatPr defaultColWidth="9.140625" defaultRowHeight="21.75"/>
  <cols>
    <col min="1" max="1" width="51.8515625" style="0" customWidth="1"/>
    <col min="2" max="3" width="17.8515625" style="0" customWidth="1"/>
    <col min="4" max="5" width="20.28125" style="0" customWidth="1"/>
    <col min="6" max="6" width="16.7109375" style="0" customWidth="1"/>
    <col min="7" max="7" width="64.00390625" style="0" customWidth="1"/>
    <col min="8" max="10" width="9.57421875" style="0" customWidth="1"/>
  </cols>
  <sheetData>
    <row r="1" spans="1:7" ht="23.25">
      <c r="A1" s="262" t="s">
        <v>50</v>
      </c>
      <c r="B1" s="262"/>
      <c r="C1" s="262"/>
      <c r="D1" s="262"/>
      <c r="E1" s="262"/>
      <c r="F1" s="262"/>
      <c r="G1" s="10"/>
    </row>
    <row r="2" spans="1:7" ht="23.25">
      <c r="A2" s="19" t="s">
        <v>76</v>
      </c>
      <c r="B2" s="11"/>
      <c r="C2" s="11"/>
      <c r="D2" s="11"/>
      <c r="E2" s="11"/>
      <c r="F2" s="11"/>
      <c r="G2" s="10"/>
    </row>
    <row r="3" spans="1:7" ht="23.25">
      <c r="A3" s="11" t="s">
        <v>139</v>
      </c>
      <c r="B3" s="11"/>
      <c r="C3" s="11"/>
      <c r="D3" s="11"/>
      <c r="E3" s="11"/>
      <c r="F3" s="11"/>
      <c r="G3" s="10"/>
    </row>
    <row r="4" spans="1:7" ht="23.25">
      <c r="A4" s="19" t="s">
        <v>51</v>
      </c>
      <c r="B4" s="11"/>
      <c r="C4" s="11"/>
      <c r="D4" s="11"/>
      <c r="E4" s="11"/>
      <c r="F4" s="11"/>
      <c r="G4" s="10"/>
    </row>
    <row r="5" spans="1:7" ht="23.25">
      <c r="A5" s="11" t="s">
        <v>52</v>
      </c>
      <c r="B5" s="11"/>
      <c r="C5" s="11"/>
      <c r="D5" s="11"/>
      <c r="E5" s="11"/>
      <c r="F5" s="11"/>
      <c r="G5" s="10"/>
    </row>
    <row r="6" spans="1:7" ht="23.25">
      <c r="A6" s="11" t="s">
        <v>147</v>
      </c>
      <c r="B6" s="11"/>
      <c r="C6" s="11"/>
      <c r="D6" s="11"/>
      <c r="E6" s="11"/>
      <c r="F6" s="11"/>
      <c r="G6" s="10"/>
    </row>
    <row r="7" spans="1:7" ht="23.25">
      <c r="A7" s="19" t="s">
        <v>141</v>
      </c>
      <c r="B7" s="11"/>
      <c r="C7" s="11"/>
      <c r="D7" s="11"/>
      <c r="E7" s="11"/>
      <c r="F7" s="11"/>
      <c r="G7" s="10"/>
    </row>
    <row r="8" spans="1:7" ht="23.25">
      <c r="A8" s="11" t="s">
        <v>53</v>
      </c>
      <c r="B8" s="11"/>
      <c r="C8" s="11"/>
      <c r="D8" s="11"/>
      <c r="E8" s="11"/>
      <c r="F8" s="11"/>
      <c r="G8" s="10"/>
    </row>
    <row r="9" spans="1:7" ht="23.25">
      <c r="A9" s="264" t="s">
        <v>28</v>
      </c>
      <c r="B9" s="263" t="s">
        <v>29</v>
      </c>
      <c r="C9" s="263"/>
      <c r="D9" s="263"/>
      <c r="E9" s="263"/>
      <c r="F9" s="263"/>
      <c r="G9" s="10"/>
    </row>
    <row r="10" spans="1:7" ht="23.25">
      <c r="A10" s="265"/>
      <c r="B10" s="16" t="s">
        <v>34</v>
      </c>
      <c r="C10" s="16" t="s">
        <v>34</v>
      </c>
      <c r="D10" s="16" t="s">
        <v>34</v>
      </c>
      <c r="E10" s="16" t="s">
        <v>34</v>
      </c>
      <c r="F10" s="16" t="s">
        <v>34</v>
      </c>
      <c r="G10" s="10"/>
    </row>
    <row r="11" spans="1:7" ht="23.25">
      <c r="A11" s="266"/>
      <c r="B11" s="27" t="s">
        <v>54</v>
      </c>
      <c r="C11" s="27" t="s">
        <v>177</v>
      </c>
      <c r="D11" s="27" t="s">
        <v>175</v>
      </c>
      <c r="E11" s="27" t="s">
        <v>176</v>
      </c>
      <c r="F11" s="27" t="s">
        <v>55</v>
      </c>
      <c r="G11" s="10"/>
    </row>
    <row r="12" spans="1:7" ht="23.25">
      <c r="A12" s="15" t="s">
        <v>98</v>
      </c>
      <c r="B12" s="41">
        <v>6</v>
      </c>
      <c r="C12" s="31" t="s">
        <v>57</v>
      </c>
      <c r="D12" s="31">
        <v>6</v>
      </c>
      <c r="E12" s="31" t="s">
        <v>57</v>
      </c>
      <c r="F12" s="41">
        <v>1</v>
      </c>
      <c r="G12" s="10"/>
    </row>
    <row r="13" spans="1:7" ht="16.5" customHeight="1">
      <c r="A13" s="73"/>
      <c r="B13" s="41"/>
      <c r="C13" s="20"/>
      <c r="D13" s="20"/>
      <c r="E13" s="20"/>
      <c r="F13" s="42"/>
      <c r="G13" s="10"/>
    </row>
    <row r="14" spans="1:7" ht="23.25">
      <c r="A14" s="15" t="s">
        <v>99</v>
      </c>
      <c r="B14" s="31">
        <v>6</v>
      </c>
      <c r="C14" s="41" t="s">
        <v>57</v>
      </c>
      <c r="D14" s="41">
        <v>5</v>
      </c>
      <c r="E14" s="41" t="s">
        <v>57</v>
      </c>
      <c r="F14" s="31">
        <v>5</v>
      </c>
      <c r="G14" s="10"/>
    </row>
    <row r="15" spans="1:7" ht="15" customHeight="1">
      <c r="A15" s="18"/>
      <c r="B15" s="20"/>
      <c r="C15" s="20"/>
      <c r="D15" s="20"/>
      <c r="E15" s="20"/>
      <c r="F15" s="43"/>
      <c r="G15" s="10"/>
    </row>
    <row r="16" spans="1:7" ht="23.25">
      <c r="A16" s="15" t="s">
        <v>100</v>
      </c>
      <c r="B16" s="41">
        <v>2</v>
      </c>
      <c r="C16" s="31" t="s">
        <v>57</v>
      </c>
      <c r="D16" s="31">
        <v>1</v>
      </c>
      <c r="E16" s="31" t="s">
        <v>57</v>
      </c>
      <c r="F16" s="41">
        <v>1</v>
      </c>
      <c r="G16" s="10"/>
    </row>
    <row r="17" spans="1:7" ht="18" customHeight="1">
      <c r="A17" s="18"/>
      <c r="B17" s="41"/>
      <c r="C17" s="20"/>
      <c r="D17" s="20"/>
      <c r="E17" s="20"/>
      <c r="F17" s="42"/>
      <c r="G17" s="10"/>
    </row>
    <row r="18" spans="1:7" ht="23.25">
      <c r="A18" s="15" t="s">
        <v>101</v>
      </c>
      <c r="B18" s="31">
        <v>13</v>
      </c>
      <c r="C18" s="41" t="s">
        <v>57</v>
      </c>
      <c r="D18" s="41">
        <v>12</v>
      </c>
      <c r="E18" s="41" t="s">
        <v>57</v>
      </c>
      <c r="F18" s="31">
        <v>8</v>
      </c>
      <c r="G18" s="10"/>
    </row>
    <row r="19" spans="1:7" ht="17.25" customHeight="1">
      <c r="A19" s="18"/>
      <c r="B19" s="20"/>
      <c r="C19" s="20"/>
      <c r="D19" s="20"/>
      <c r="E19" s="20"/>
      <c r="F19" s="43"/>
      <c r="G19" s="10"/>
    </row>
    <row r="20" spans="1:7" ht="23.25">
      <c r="A20" s="15" t="s">
        <v>102</v>
      </c>
      <c r="B20" s="41">
        <v>8</v>
      </c>
      <c r="C20" s="41">
        <v>3</v>
      </c>
      <c r="D20" s="41">
        <v>8</v>
      </c>
      <c r="E20" s="41" t="s">
        <v>57</v>
      </c>
      <c r="F20" s="41">
        <v>3</v>
      </c>
      <c r="G20" s="10"/>
    </row>
    <row r="21" spans="1:7" ht="15.75" customHeight="1">
      <c r="A21" s="18"/>
      <c r="B21" s="41"/>
      <c r="C21" s="41"/>
      <c r="D21" s="41"/>
      <c r="E21" s="41"/>
      <c r="F21" s="34"/>
      <c r="G21" s="10"/>
    </row>
    <row r="22" spans="1:7" ht="23.25">
      <c r="A22" s="15" t="s">
        <v>103</v>
      </c>
      <c r="B22" s="31">
        <v>37</v>
      </c>
      <c r="C22" s="31">
        <v>7</v>
      </c>
      <c r="D22" s="31">
        <v>18</v>
      </c>
      <c r="E22" s="31">
        <v>22</v>
      </c>
      <c r="F22" s="31">
        <v>7</v>
      </c>
      <c r="G22" s="10"/>
    </row>
    <row r="23" spans="1:7" ht="17.25" customHeight="1">
      <c r="A23" s="18"/>
      <c r="B23" s="20"/>
      <c r="C23" s="20"/>
      <c r="D23" s="20"/>
      <c r="E23" s="20"/>
      <c r="F23" s="43"/>
      <c r="G23" s="10"/>
    </row>
    <row r="24" spans="1:7" ht="23.25">
      <c r="A24" s="15" t="s">
        <v>131</v>
      </c>
      <c r="B24" s="41">
        <v>7</v>
      </c>
      <c r="C24" s="41" t="s">
        <v>57</v>
      </c>
      <c r="D24" s="41">
        <v>7</v>
      </c>
      <c r="E24" s="41" t="s">
        <v>57</v>
      </c>
      <c r="F24" s="41">
        <v>3</v>
      </c>
      <c r="G24" s="10"/>
    </row>
    <row r="25" spans="1:7" ht="23.25">
      <c r="A25" s="18" t="s">
        <v>130</v>
      </c>
      <c r="B25" s="20"/>
      <c r="C25" s="20"/>
      <c r="D25" s="20"/>
      <c r="E25" s="20"/>
      <c r="F25" s="43"/>
      <c r="G25" s="10"/>
    </row>
    <row r="26" spans="1:7" ht="21.75" customHeight="1">
      <c r="A26" s="15" t="s">
        <v>106</v>
      </c>
      <c r="B26" s="41">
        <v>16</v>
      </c>
      <c r="C26" s="41" t="s">
        <v>57</v>
      </c>
      <c r="D26" s="41">
        <v>14</v>
      </c>
      <c r="E26" s="41" t="s">
        <v>57</v>
      </c>
      <c r="F26" s="41">
        <v>7</v>
      </c>
      <c r="G26" s="10"/>
    </row>
    <row r="27" spans="1:7" ht="19.5" customHeight="1">
      <c r="A27" s="18"/>
      <c r="B27" s="20"/>
      <c r="C27" s="20"/>
      <c r="D27" s="20"/>
      <c r="E27" s="20"/>
      <c r="F27" s="43"/>
      <c r="G27" s="10"/>
    </row>
    <row r="28" spans="1:7" ht="22.5" customHeight="1">
      <c r="A28" s="15" t="s">
        <v>129</v>
      </c>
      <c r="B28" s="41">
        <v>4</v>
      </c>
      <c r="C28" s="41" t="s">
        <v>57</v>
      </c>
      <c r="D28" s="41">
        <v>4</v>
      </c>
      <c r="E28" s="41" t="s">
        <v>57</v>
      </c>
      <c r="F28" s="41">
        <v>1</v>
      </c>
      <c r="G28" s="10"/>
    </row>
    <row r="29" spans="1:7" ht="23.25">
      <c r="A29" s="18" t="s">
        <v>128</v>
      </c>
      <c r="B29" s="41"/>
      <c r="C29" s="20"/>
      <c r="D29" s="20"/>
      <c r="E29" s="20"/>
      <c r="F29" s="42"/>
      <c r="G29" s="10"/>
    </row>
    <row r="30" spans="1:7" ht="21.75" customHeight="1">
      <c r="A30" s="15" t="s">
        <v>127</v>
      </c>
      <c r="B30" s="31">
        <v>1</v>
      </c>
      <c r="C30" s="41" t="s">
        <v>57</v>
      </c>
      <c r="D30" s="41">
        <v>1</v>
      </c>
      <c r="E30" s="41" t="s">
        <v>57</v>
      </c>
      <c r="F30" s="31">
        <v>1</v>
      </c>
      <c r="G30" s="10"/>
    </row>
    <row r="31" spans="1:7" ht="23.25">
      <c r="A31" s="15" t="s">
        <v>126</v>
      </c>
      <c r="B31" s="20"/>
      <c r="C31" s="20"/>
      <c r="D31" s="20"/>
      <c r="E31" s="20"/>
      <c r="F31" s="43"/>
      <c r="G31" s="10"/>
    </row>
    <row r="32" spans="1:7" ht="42" customHeight="1">
      <c r="A32" s="30" t="s">
        <v>31</v>
      </c>
      <c r="B32" s="30">
        <f>SUM(B12:B31)</f>
        <v>100</v>
      </c>
      <c r="C32" s="30">
        <f>SUM(C12:C31)</f>
        <v>10</v>
      </c>
      <c r="D32" s="30">
        <f>SUM(D12:D31)</f>
        <v>76</v>
      </c>
      <c r="E32" s="30">
        <f>SUM(E12:E31)</f>
        <v>22</v>
      </c>
      <c r="F32" s="30">
        <f>SUM(F12:F31)</f>
        <v>37</v>
      </c>
      <c r="G32" s="10"/>
    </row>
    <row r="33" spans="1:6" ht="34.5" customHeight="1">
      <c r="A33" s="5"/>
      <c r="B33" s="267">
        <v>110</v>
      </c>
      <c r="C33" s="268"/>
      <c r="D33" s="267">
        <v>98</v>
      </c>
      <c r="E33" s="268"/>
      <c r="F33" s="8"/>
    </row>
    <row r="34" spans="1:6" ht="23.25">
      <c r="A34" s="11"/>
      <c r="B34" s="11"/>
      <c r="C34" s="11"/>
      <c r="F34" t="s">
        <v>91</v>
      </c>
    </row>
    <row r="35" spans="1:3" ht="23.25">
      <c r="A35" s="121" t="s">
        <v>178</v>
      </c>
      <c r="B35" s="122" t="s">
        <v>179</v>
      </c>
      <c r="C35" s="123" t="s">
        <v>187</v>
      </c>
    </row>
    <row r="36" spans="1:3" ht="23.25">
      <c r="A36" s="11"/>
      <c r="B36" s="87">
        <v>110</v>
      </c>
      <c r="C36" s="11"/>
    </row>
    <row r="37" spans="1:3" ht="23.25">
      <c r="A37" s="11"/>
      <c r="B37" s="11"/>
      <c r="C37" s="11"/>
    </row>
    <row r="38" spans="1:4" ht="23.25">
      <c r="A38" s="262" t="s">
        <v>181</v>
      </c>
      <c r="B38" s="262"/>
      <c r="C38" s="122" t="s">
        <v>179</v>
      </c>
      <c r="D38" s="123" t="s">
        <v>180</v>
      </c>
    </row>
    <row r="39" spans="1:4" ht="23.25">
      <c r="A39" s="11"/>
      <c r="B39" s="87"/>
      <c r="C39" s="87">
        <v>98</v>
      </c>
      <c r="D39" s="11"/>
    </row>
  </sheetData>
  <sheetProtection/>
  <mergeCells count="6">
    <mergeCell ref="A1:F1"/>
    <mergeCell ref="B9:F9"/>
    <mergeCell ref="A9:A11"/>
    <mergeCell ref="B33:C33"/>
    <mergeCell ref="D33:E33"/>
    <mergeCell ref="A38:B38"/>
  </mergeCells>
  <printOptions/>
  <pageMargins left="0.31496062992125984" right="0.2362204724409449" top="0.5511811023622047" bottom="0.551181102362204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G8" sqref="G8"/>
    </sheetView>
  </sheetViews>
  <sheetFormatPr defaultColWidth="9.140625" defaultRowHeight="21.75"/>
  <cols>
    <col min="1" max="1" width="6.421875" style="10" customWidth="1"/>
    <col min="2" max="2" width="13.8515625" style="10" customWidth="1"/>
    <col min="3" max="3" width="12.28125" style="10" customWidth="1"/>
    <col min="4" max="4" width="17.28125" style="10" customWidth="1"/>
    <col min="5" max="5" width="18.7109375" style="10" customWidth="1"/>
    <col min="6" max="6" width="23.421875" style="10" customWidth="1"/>
    <col min="7" max="7" width="13.28125" style="10" customWidth="1"/>
    <col min="8" max="8" width="18.140625" style="10" customWidth="1"/>
    <col min="9" max="9" width="16.00390625" style="10" customWidth="1"/>
    <col min="10" max="16384" width="9.140625" style="10" customWidth="1"/>
  </cols>
  <sheetData>
    <row r="1" spans="1:9" ht="23.25">
      <c r="A1" s="302" t="s">
        <v>190</v>
      </c>
      <c r="B1" s="302"/>
      <c r="C1" s="302"/>
      <c r="D1" s="302"/>
      <c r="E1" s="302"/>
      <c r="F1" s="302"/>
      <c r="G1" s="302"/>
      <c r="H1" s="302"/>
      <c r="I1" s="302"/>
    </row>
    <row r="2" spans="1:9" ht="21">
      <c r="A2" s="307" t="s">
        <v>416</v>
      </c>
      <c r="B2" s="307"/>
      <c r="C2" s="116"/>
      <c r="D2" s="116"/>
      <c r="E2" s="116"/>
      <c r="F2" s="116"/>
      <c r="G2" s="116"/>
      <c r="H2" s="116"/>
      <c r="I2" s="116"/>
    </row>
    <row r="3" spans="1:9" ht="21">
      <c r="A3" s="303" t="s">
        <v>191</v>
      </c>
      <c r="B3" s="287" t="s">
        <v>192</v>
      </c>
      <c r="C3" s="305" t="s">
        <v>193</v>
      </c>
      <c r="D3" s="287" t="s">
        <v>194</v>
      </c>
      <c r="E3" s="305" t="s">
        <v>195</v>
      </c>
      <c r="F3" s="96" t="s">
        <v>196</v>
      </c>
      <c r="G3" s="105" t="s">
        <v>198</v>
      </c>
      <c r="H3" s="287" t="s">
        <v>200</v>
      </c>
      <c r="I3" s="106" t="s">
        <v>201</v>
      </c>
    </row>
    <row r="4" spans="1:9" ht="21">
      <c r="A4" s="304"/>
      <c r="B4" s="289"/>
      <c r="C4" s="306"/>
      <c r="D4" s="289"/>
      <c r="E4" s="306"/>
      <c r="F4" s="97" t="s">
        <v>197</v>
      </c>
      <c r="G4" s="107" t="s">
        <v>199</v>
      </c>
      <c r="H4" s="289"/>
      <c r="I4" s="108" t="s">
        <v>202</v>
      </c>
    </row>
    <row r="5" spans="1:9" ht="21">
      <c r="A5" s="109">
        <v>1</v>
      </c>
      <c r="B5" s="76" t="s">
        <v>84</v>
      </c>
      <c r="C5" s="76" t="s">
        <v>205</v>
      </c>
      <c r="D5" s="76" t="s">
        <v>422</v>
      </c>
      <c r="E5" s="76" t="s">
        <v>417</v>
      </c>
      <c r="F5" s="76" t="s">
        <v>419</v>
      </c>
      <c r="G5" s="110">
        <v>16000</v>
      </c>
      <c r="H5" s="76" t="s">
        <v>425</v>
      </c>
      <c r="I5" s="109" t="s">
        <v>84</v>
      </c>
    </row>
    <row r="6" spans="1:9" ht="21">
      <c r="A6" s="111"/>
      <c r="B6" s="79"/>
      <c r="C6" s="79" t="s">
        <v>421</v>
      </c>
      <c r="D6" s="79"/>
      <c r="E6" s="79" t="s">
        <v>418</v>
      </c>
      <c r="F6" s="79" t="s">
        <v>420</v>
      </c>
      <c r="G6" s="79"/>
      <c r="H6" s="79" t="s">
        <v>217</v>
      </c>
      <c r="I6" s="111"/>
    </row>
    <row r="7" spans="1:9" ht="21">
      <c r="A7" s="233"/>
      <c r="B7" s="234"/>
      <c r="C7" s="234"/>
      <c r="D7" s="82"/>
      <c r="E7" s="82"/>
      <c r="F7" s="82"/>
      <c r="G7" s="82"/>
      <c r="H7" s="82"/>
      <c r="I7" s="112"/>
    </row>
    <row r="8" spans="1:9" ht="21">
      <c r="A8" s="111"/>
      <c r="B8" s="79"/>
      <c r="C8" s="79"/>
      <c r="D8" s="114" t="s">
        <v>423</v>
      </c>
      <c r="E8" s="114" t="s">
        <v>417</v>
      </c>
      <c r="F8" s="114" t="s">
        <v>424</v>
      </c>
      <c r="G8" s="231">
        <v>7900</v>
      </c>
      <c r="H8" s="114" t="s">
        <v>216</v>
      </c>
      <c r="I8" s="113" t="s">
        <v>84</v>
      </c>
    </row>
    <row r="9" spans="1:9" ht="21">
      <c r="A9" s="111"/>
      <c r="B9" s="79"/>
      <c r="C9" s="79"/>
      <c r="D9" s="79"/>
      <c r="E9" s="79" t="s">
        <v>418</v>
      </c>
      <c r="F9" s="79" t="s">
        <v>420</v>
      </c>
      <c r="G9" s="79"/>
      <c r="H9" s="79" t="s">
        <v>217</v>
      </c>
      <c r="I9" s="111"/>
    </row>
    <row r="10" spans="1:9" ht="21">
      <c r="A10" s="111"/>
      <c r="B10" s="79"/>
      <c r="C10" s="79"/>
      <c r="D10" s="82"/>
      <c r="E10" s="82"/>
      <c r="F10" s="82"/>
      <c r="G10" s="82"/>
      <c r="H10" s="82"/>
      <c r="I10" s="112"/>
    </row>
    <row r="11" spans="1:9" ht="21">
      <c r="A11" s="113"/>
      <c r="B11" s="114"/>
      <c r="C11" s="114"/>
      <c r="D11" s="114" t="s">
        <v>426</v>
      </c>
      <c r="E11" s="114" t="s">
        <v>417</v>
      </c>
      <c r="F11" s="114" t="s">
        <v>428</v>
      </c>
      <c r="G11" s="231">
        <v>2500</v>
      </c>
      <c r="H11" s="114" t="s">
        <v>427</v>
      </c>
      <c r="I11" s="113" t="s">
        <v>84</v>
      </c>
    </row>
    <row r="12" spans="1:9" ht="21">
      <c r="A12" s="111"/>
      <c r="B12" s="79"/>
      <c r="C12" s="79"/>
      <c r="D12" s="79"/>
      <c r="E12" s="79" t="s">
        <v>418</v>
      </c>
      <c r="F12" s="79" t="s">
        <v>420</v>
      </c>
      <c r="G12" s="79"/>
      <c r="H12" s="79" t="s">
        <v>217</v>
      </c>
      <c r="I12" s="111"/>
    </row>
    <row r="13" spans="1:9" ht="21">
      <c r="A13" s="112"/>
      <c r="B13" s="82"/>
      <c r="C13" s="82"/>
      <c r="D13" s="82"/>
      <c r="E13" s="82"/>
      <c r="F13" s="82"/>
      <c r="G13" s="82"/>
      <c r="H13" s="82"/>
      <c r="I13" s="112"/>
    </row>
    <row r="14" spans="1:9" ht="21">
      <c r="A14" s="113">
        <v>2</v>
      </c>
      <c r="B14" s="114" t="s">
        <v>388</v>
      </c>
      <c r="C14" s="114" t="s">
        <v>205</v>
      </c>
      <c r="D14" s="114" t="s">
        <v>422</v>
      </c>
      <c r="E14" s="114" t="s">
        <v>417</v>
      </c>
      <c r="F14" s="114" t="s">
        <v>419</v>
      </c>
      <c r="G14" s="232">
        <v>15900</v>
      </c>
      <c r="H14" s="114" t="s">
        <v>425</v>
      </c>
      <c r="I14" s="113" t="s">
        <v>388</v>
      </c>
    </row>
    <row r="15" spans="1:9" ht="21">
      <c r="A15" s="111"/>
      <c r="B15" s="79"/>
      <c r="C15" s="79" t="s">
        <v>421</v>
      </c>
      <c r="D15" s="79"/>
      <c r="E15" s="79" t="s">
        <v>418</v>
      </c>
      <c r="F15" s="79" t="s">
        <v>420</v>
      </c>
      <c r="G15" s="79"/>
      <c r="H15" s="79" t="s">
        <v>217</v>
      </c>
      <c r="I15" s="111"/>
    </row>
    <row r="16" spans="1:9" ht="21">
      <c r="A16" s="233"/>
      <c r="B16" s="234"/>
      <c r="C16" s="234"/>
      <c r="D16" s="82"/>
      <c r="E16" s="82"/>
      <c r="F16" s="82"/>
      <c r="G16" s="82"/>
      <c r="H16" s="82"/>
      <c r="I16" s="112"/>
    </row>
    <row r="17" spans="1:9" ht="21">
      <c r="A17" s="111"/>
      <c r="B17" s="79"/>
      <c r="C17" s="79"/>
      <c r="D17" s="114" t="s">
        <v>423</v>
      </c>
      <c r="E17" s="114" t="s">
        <v>417</v>
      </c>
      <c r="F17" s="114" t="s">
        <v>424</v>
      </c>
      <c r="G17" s="231">
        <v>8900</v>
      </c>
      <c r="H17" s="114" t="s">
        <v>216</v>
      </c>
      <c r="I17" s="113" t="s">
        <v>388</v>
      </c>
    </row>
    <row r="18" spans="1:9" ht="21">
      <c r="A18" s="111"/>
      <c r="B18" s="79"/>
      <c r="C18" s="79"/>
      <c r="D18" s="79"/>
      <c r="E18" s="79" t="s">
        <v>418</v>
      </c>
      <c r="F18" s="79" t="s">
        <v>420</v>
      </c>
      <c r="G18" s="79"/>
      <c r="H18" s="79" t="s">
        <v>217</v>
      </c>
      <c r="I18" s="111"/>
    </row>
    <row r="19" spans="1:9" ht="21">
      <c r="A19" s="111"/>
      <c r="B19" s="79"/>
      <c r="C19" s="79"/>
      <c r="D19" s="82"/>
      <c r="E19" s="82"/>
      <c r="F19" s="82"/>
      <c r="G19" s="82"/>
      <c r="H19" s="82"/>
      <c r="I19" s="112"/>
    </row>
    <row r="20" spans="1:9" ht="21">
      <c r="A20" s="113"/>
      <c r="B20" s="114"/>
      <c r="C20" s="114"/>
      <c r="D20" s="114" t="s">
        <v>426</v>
      </c>
      <c r="E20" s="114" t="s">
        <v>417</v>
      </c>
      <c r="F20" s="114" t="s">
        <v>428</v>
      </c>
      <c r="G20" s="231">
        <v>2750</v>
      </c>
      <c r="H20" s="114" t="s">
        <v>427</v>
      </c>
      <c r="I20" s="113" t="s">
        <v>388</v>
      </c>
    </row>
    <row r="21" spans="1:9" ht="21">
      <c r="A21" s="79"/>
      <c r="B21" s="79"/>
      <c r="C21" s="79"/>
      <c r="D21" s="79"/>
      <c r="E21" s="79" t="s">
        <v>418</v>
      </c>
      <c r="F21" s="79" t="s">
        <v>420</v>
      </c>
      <c r="G21" s="79"/>
      <c r="H21" s="79" t="s">
        <v>217</v>
      </c>
      <c r="I21" s="111"/>
    </row>
    <row r="22" spans="1:9" ht="21">
      <c r="A22" s="82"/>
      <c r="B22" s="82"/>
      <c r="C22" s="82"/>
      <c r="D22" s="82"/>
      <c r="E22" s="82"/>
      <c r="F22" s="82"/>
      <c r="G22" s="82"/>
      <c r="H22" s="82"/>
      <c r="I22" s="112"/>
    </row>
    <row r="23" spans="1:9" ht="21">
      <c r="A23" s="113">
        <v>3</v>
      </c>
      <c r="B23" s="114" t="s">
        <v>95</v>
      </c>
      <c r="C23" s="114" t="s">
        <v>205</v>
      </c>
      <c r="D23" s="114" t="s">
        <v>433</v>
      </c>
      <c r="E23" s="114" t="s">
        <v>417</v>
      </c>
      <c r="F23" s="114" t="s">
        <v>430</v>
      </c>
      <c r="G23" s="232">
        <v>11000</v>
      </c>
      <c r="H23" s="114" t="s">
        <v>432</v>
      </c>
      <c r="I23" s="113" t="s">
        <v>95</v>
      </c>
    </row>
    <row r="24" spans="1:9" ht="21">
      <c r="A24" s="111"/>
      <c r="B24" s="79"/>
      <c r="C24" s="79" t="s">
        <v>429</v>
      </c>
      <c r="D24" s="79"/>
      <c r="E24" s="79" t="s">
        <v>418</v>
      </c>
      <c r="F24" s="79" t="s">
        <v>431</v>
      </c>
      <c r="G24" s="79"/>
      <c r="H24" s="79" t="s">
        <v>217</v>
      </c>
      <c r="I24" s="111"/>
    </row>
    <row r="25" spans="1:9" ht="21">
      <c r="A25" s="112"/>
      <c r="B25" s="82"/>
      <c r="C25" s="82"/>
      <c r="D25" s="82"/>
      <c r="E25" s="82"/>
      <c r="F25" s="82"/>
      <c r="G25" s="82"/>
      <c r="H25" s="82"/>
      <c r="I25" s="112"/>
    </row>
    <row r="26" spans="1:7" ht="21">
      <c r="A26" s="299" t="s">
        <v>31</v>
      </c>
      <c r="B26" s="300"/>
      <c r="C26" s="300"/>
      <c r="D26" s="300"/>
      <c r="E26" s="300"/>
      <c r="F26" s="301"/>
      <c r="G26" s="115">
        <f>SUM(G5:G25)</f>
        <v>64950</v>
      </c>
    </row>
  </sheetData>
  <sheetProtection/>
  <mergeCells count="9">
    <mergeCell ref="A26:F26"/>
    <mergeCell ref="A1:I1"/>
    <mergeCell ref="A2:B2"/>
    <mergeCell ref="A3:A4"/>
    <mergeCell ref="B3:B4"/>
    <mergeCell ref="C3:C4"/>
    <mergeCell ref="D3:D4"/>
    <mergeCell ref="E3:E4"/>
    <mergeCell ref="H3:H4"/>
  </mergeCells>
  <printOptions/>
  <pageMargins left="0.82" right="0.7086614173228347" top="0.5511811023622047" bottom="0.35433070866141736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28"/>
  <sheetViews>
    <sheetView zoomScalePageLayoutView="0" workbookViewId="0" topLeftCell="A1">
      <selection activeCell="H22" sqref="H22"/>
    </sheetView>
  </sheetViews>
  <sheetFormatPr defaultColWidth="9.140625" defaultRowHeight="21.75"/>
  <cols>
    <col min="2" max="2" width="10.00390625" style="64" bestFit="1" customWidth="1"/>
    <col min="3" max="3" width="11.00390625" style="64" bestFit="1" customWidth="1"/>
    <col min="4" max="4" width="13.7109375" style="0" customWidth="1"/>
    <col min="6" max="6" width="10.00390625" style="0" bestFit="1" customWidth="1"/>
  </cols>
  <sheetData>
    <row r="1" spans="2:4" ht="21.75">
      <c r="B1" s="64">
        <v>231000</v>
      </c>
      <c r="C1" s="64">
        <v>576000</v>
      </c>
      <c r="D1" s="98">
        <f>B1-C1</f>
        <v>-345000</v>
      </c>
    </row>
    <row r="2" spans="2:6" ht="21.75">
      <c r="B2" s="64">
        <v>262000</v>
      </c>
      <c r="C2" s="64">
        <v>240000</v>
      </c>
      <c r="D2">
        <f aca="true" t="shared" si="0" ref="D2:D21">B2-C2</f>
        <v>22000</v>
      </c>
      <c r="F2" s="98"/>
    </row>
    <row r="3" spans="2:4" ht="21.75">
      <c r="B3" s="64">
        <v>224900</v>
      </c>
      <c r="C3" s="64">
        <v>500000</v>
      </c>
      <c r="D3">
        <f t="shared" si="0"/>
        <v>-275100</v>
      </c>
    </row>
    <row r="4" spans="2:6" ht="21.75">
      <c r="B4" s="64">
        <v>326000</v>
      </c>
      <c r="C4" s="64">
        <v>324000</v>
      </c>
      <c r="D4">
        <f t="shared" si="0"/>
        <v>2000</v>
      </c>
      <c r="F4" s="98"/>
    </row>
    <row r="5" spans="2:4" ht="21.75">
      <c r="B5" s="64">
        <v>287000</v>
      </c>
      <c r="C5" s="64">
        <v>333000</v>
      </c>
      <c r="D5">
        <f t="shared" si="0"/>
        <v>-46000</v>
      </c>
    </row>
    <row r="6" spans="2:4" ht="21.75">
      <c r="B6" s="64">
        <v>420000</v>
      </c>
      <c r="C6" s="64">
        <v>490000</v>
      </c>
      <c r="D6">
        <f t="shared" si="0"/>
        <v>-70000</v>
      </c>
    </row>
    <row r="7" spans="2:4" ht="21.75">
      <c r="B7" s="64">
        <v>124000</v>
      </c>
      <c r="C7" s="64">
        <v>348000</v>
      </c>
      <c r="D7">
        <f t="shared" si="0"/>
        <v>-224000</v>
      </c>
    </row>
    <row r="8" spans="2:4" ht="21.75">
      <c r="B8" s="64">
        <v>74700</v>
      </c>
      <c r="C8" s="64">
        <v>81900</v>
      </c>
      <c r="D8">
        <f t="shared" si="0"/>
        <v>-7200</v>
      </c>
    </row>
    <row r="9" spans="2:4" ht="21.75">
      <c r="B9" s="64">
        <v>315000</v>
      </c>
      <c r="C9" s="64">
        <v>221000</v>
      </c>
      <c r="D9">
        <f t="shared" si="0"/>
        <v>94000</v>
      </c>
    </row>
    <row r="10" spans="2:4" ht="21.75">
      <c r="B10" s="64">
        <v>574000</v>
      </c>
      <c r="C10" s="64">
        <v>511000</v>
      </c>
      <c r="D10">
        <f t="shared" si="0"/>
        <v>63000</v>
      </c>
    </row>
    <row r="11" spans="2:4" ht="21.75">
      <c r="B11" s="64">
        <v>113000</v>
      </c>
      <c r="C11" s="64">
        <v>110000</v>
      </c>
      <c r="D11">
        <f t="shared" si="0"/>
        <v>3000</v>
      </c>
    </row>
    <row r="12" spans="2:4" ht="21.75">
      <c r="B12" s="64">
        <v>239000</v>
      </c>
      <c r="C12" s="64">
        <v>244000</v>
      </c>
      <c r="D12">
        <f t="shared" si="0"/>
        <v>-5000</v>
      </c>
    </row>
    <row r="13" spans="2:4" ht="21.75">
      <c r="B13" s="64">
        <v>713000</v>
      </c>
      <c r="C13" s="64">
        <v>624000</v>
      </c>
      <c r="D13">
        <f t="shared" si="0"/>
        <v>89000</v>
      </c>
    </row>
    <row r="14" spans="2:4" ht="21.75">
      <c r="B14" s="64">
        <v>164000</v>
      </c>
      <c r="C14" s="64">
        <v>277000</v>
      </c>
      <c r="D14">
        <f t="shared" si="0"/>
        <v>-113000</v>
      </c>
    </row>
    <row r="15" spans="2:4" ht="21.75">
      <c r="B15" s="64">
        <v>353000</v>
      </c>
      <c r="C15" s="64">
        <v>366000</v>
      </c>
      <c r="D15">
        <f t="shared" si="0"/>
        <v>-13000</v>
      </c>
    </row>
    <row r="16" spans="2:4" ht="21.75">
      <c r="B16" s="64">
        <v>439000</v>
      </c>
      <c r="C16" s="64">
        <v>395000</v>
      </c>
      <c r="D16">
        <f t="shared" si="0"/>
        <v>44000</v>
      </c>
    </row>
    <row r="17" spans="2:4" ht="21.75">
      <c r="B17" s="64">
        <v>121000</v>
      </c>
      <c r="C17" s="64">
        <v>453000</v>
      </c>
      <c r="D17">
        <f t="shared" si="0"/>
        <v>-332000</v>
      </c>
    </row>
    <row r="18" spans="2:4" ht="21.75">
      <c r="B18" s="64">
        <v>362000</v>
      </c>
      <c r="C18" s="64">
        <v>337000</v>
      </c>
      <c r="D18">
        <f t="shared" si="0"/>
        <v>25000</v>
      </c>
    </row>
    <row r="19" spans="2:4" ht="21.75">
      <c r="B19" s="64">
        <v>123000</v>
      </c>
      <c r="C19" s="64">
        <v>290000</v>
      </c>
      <c r="D19">
        <f t="shared" si="0"/>
        <v>-167000</v>
      </c>
    </row>
    <row r="20" spans="2:4" ht="21.75">
      <c r="B20" s="64">
        <v>220000</v>
      </c>
      <c r="C20" s="64">
        <v>485000</v>
      </c>
      <c r="D20">
        <f t="shared" si="0"/>
        <v>-265000</v>
      </c>
    </row>
    <row r="21" spans="2:4" ht="21.75">
      <c r="B21" s="64">
        <v>269000</v>
      </c>
      <c r="C21" s="64">
        <v>170000</v>
      </c>
      <c r="D21">
        <f t="shared" si="0"/>
        <v>99000</v>
      </c>
    </row>
    <row r="22" ht="21.75">
      <c r="D22" s="98">
        <f>SUM(D1:D21)</f>
        <v>-1421300</v>
      </c>
    </row>
    <row r="26" spans="2:4" ht="21.75">
      <c r="B26" s="64">
        <v>492000</v>
      </c>
      <c r="C26" s="64">
        <v>500000</v>
      </c>
      <c r="D26">
        <f>B26-C26</f>
        <v>-8000</v>
      </c>
    </row>
    <row r="27" spans="2:4" ht="21.75">
      <c r="B27" s="64">
        <v>127000</v>
      </c>
      <c r="C27" s="64">
        <v>240000</v>
      </c>
      <c r="D27">
        <f>B27-C27</f>
        <v>-113000</v>
      </c>
    </row>
    <row r="28" ht="21.75">
      <c r="D28">
        <f>SUM(D26:D27)</f>
        <v>-121000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58"/>
  <sheetViews>
    <sheetView tabSelected="1" zoomScale="70" zoomScaleNormal="70" zoomScalePageLayoutView="0" workbookViewId="0" topLeftCell="A1">
      <selection activeCell="A1" sqref="A1:K1"/>
    </sheetView>
  </sheetViews>
  <sheetFormatPr defaultColWidth="9.140625" defaultRowHeight="21.75"/>
  <cols>
    <col min="1" max="1" width="5.7109375" style="86" customWidth="1"/>
    <col min="2" max="2" width="65.57421875" style="86" customWidth="1"/>
    <col min="3" max="3" width="10.00390625" style="86" customWidth="1"/>
    <col min="4" max="4" width="9.140625" style="103" customWidth="1"/>
    <col min="5" max="5" width="11.28125" style="102" customWidth="1"/>
    <col min="6" max="6" width="24.28125" style="101" customWidth="1"/>
    <col min="7" max="7" width="13.00390625" style="101" customWidth="1"/>
    <col min="8" max="8" width="12.7109375" style="101" customWidth="1"/>
    <col min="9" max="9" width="14.8515625" style="101" customWidth="1"/>
    <col min="10" max="10" width="11.8515625" style="103" customWidth="1"/>
    <col min="11" max="11" width="17.28125" style="102" customWidth="1"/>
    <col min="12" max="13" width="9.140625" style="86" customWidth="1"/>
    <col min="14" max="14" width="18.7109375" style="86" customWidth="1"/>
    <col min="15" max="16384" width="9.140625" style="86" customWidth="1"/>
  </cols>
  <sheetData>
    <row r="1" spans="1:14" ht="26.25">
      <c r="A1" s="262" t="s">
        <v>387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N1" s="1"/>
    </row>
    <row r="2" spans="1:11" ht="23.25">
      <c r="A2" s="262" t="s">
        <v>78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23.25">
      <c r="A3" s="279" t="s">
        <v>79</v>
      </c>
      <c r="B3" s="277" t="s">
        <v>80</v>
      </c>
      <c r="C3" s="263" t="s">
        <v>220</v>
      </c>
      <c r="D3" s="263"/>
      <c r="E3" s="70" t="s">
        <v>30</v>
      </c>
      <c r="F3" s="44" t="s">
        <v>224</v>
      </c>
      <c r="G3" s="267" t="s">
        <v>219</v>
      </c>
      <c r="H3" s="281"/>
      <c r="I3" s="268"/>
      <c r="J3" s="62" t="s">
        <v>30</v>
      </c>
      <c r="K3" s="44" t="s">
        <v>56</v>
      </c>
    </row>
    <row r="4" spans="1:11" ht="23.25">
      <c r="A4" s="280"/>
      <c r="B4" s="278"/>
      <c r="C4" s="30" t="s">
        <v>221</v>
      </c>
      <c r="D4" s="133" t="s">
        <v>42</v>
      </c>
      <c r="E4" s="71" t="s">
        <v>81</v>
      </c>
      <c r="F4" s="27" t="s">
        <v>225</v>
      </c>
      <c r="G4" s="25" t="s">
        <v>222</v>
      </c>
      <c r="H4" s="25" t="s">
        <v>152</v>
      </c>
      <c r="I4" s="25" t="s">
        <v>223</v>
      </c>
      <c r="J4" s="63" t="s">
        <v>82</v>
      </c>
      <c r="K4" s="27" t="s">
        <v>36</v>
      </c>
    </row>
    <row r="5" spans="1:11" ht="23.25">
      <c r="A5" s="41"/>
      <c r="B5" s="51" t="s">
        <v>98</v>
      </c>
      <c r="C5" s="126"/>
      <c r="E5" s="52"/>
      <c r="F5" s="41"/>
      <c r="G5" s="41"/>
      <c r="H5" s="41"/>
      <c r="I5" s="41"/>
      <c r="J5" s="65"/>
      <c r="K5" s="41"/>
    </row>
    <row r="6" spans="1:11" ht="23.25">
      <c r="A6" s="41"/>
      <c r="B6" s="19" t="s">
        <v>259</v>
      </c>
      <c r="C6" s="127"/>
      <c r="E6" s="52"/>
      <c r="F6" s="41"/>
      <c r="G6" s="41"/>
      <c r="H6" s="41"/>
      <c r="I6" s="41"/>
      <c r="J6" s="162"/>
      <c r="K6" s="41"/>
    </row>
    <row r="7" spans="1:11" ht="23.25">
      <c r="A7" s="41">
        <v>1</v>
      </c>
      <c r="B7" s="11" t="s">
        <v>260</v>
      </c>
      <c r="C7" s="147" t="s">
        <v>348</v>
      </c>
      <c r="E7" s="33">
        <v>10000</v>
      </c>
      <c r="F7" s="41" t="s">
        <v>265</v>
      </c>
      <c r="G7" s="147"/>
      <c r="H7" s="41"/>
      <c r="I7" s="147" t="s">
        <v>348</v>
      </c>
      <c r="J7" s="181">
        <v>3350</v>
      </c>
      <c r="K7" s="41" t="s">
        <v>84</v>
      </c>
    </row>
    <row r="8" spans="1:11" ht="23.25">
      <c r="A8" s="41">
        <v>2</v>
      </c>
      <c r="B8" s="11" t="s">
        <v>261</v>
      </c>
      <c r="C8" s="147" t="s">
        <v>348</v>
      </c>
      <c r="E8" s="33">
        <v>20000</v>
      </c>
      <c r="F8" s="41" t="s">
        <v>265</v>
      </c>
      <c r="G8" s="147"/>
      <c r="H8" s="41"/>
      <c r="I8" s="147" t="s">
        <v>348</v>
      </c>
      <c r="J8" s="181">
        <v>15480</v>
      </c>
      <c r="K8" s="41" t="s">
        <v>84</v>
      </c>
    </row>
    <row r="9" spans="1:11" ht="23.25">
      <c r="A9" s="41">
        <v>3</v>
      </c>
      <c r="B9" s="11" t="s">
        <v>262</v>
      </c>
      <c r="C9" s="147" t="s">
        <v>348</v>
      </c>
      <c r="E9" s="33">
        <v>30000</v>
      </c>
      <c r="F9" s="41" t="s">
        <v>266</v>
      </c>
      <c r="G9" s="147"/>
      <c r="H9" s="41"/>
      <c r="I9" s="147" t="s">
        <v>348</v>
      </c>
      <c r="J9" s="181">
        <v>13250</v>
      </c>
      <c r="K9" s="41" t="s">
        <v>84</v>
      </c>
    </row>
    <row r="10" spans="1:11" ht="23.25">
      <c r="A10" s="41">
        <v>4</v>
      </c>
      <c r="B10" s="178" t="s">
        <v>263</v>
      </c>
      <c r="C10" s="147" t="s">
        <v>348</v>
      </c>
      <c r="E10" s="33">
        <v>40000</v>
      </c>
      <c r="F10" s="41" t="s">
        <v>267</v>
      </c>
      <c r="G10" s="147"/>
      <c r="H10" s="41"/>
      <c r="I10" s="147" t="s">
        <v>348</v>
      </c>
      <c r="J10" s="181">
        <v>17350</v>
      </c>
      <c r="K10" s="41" t="s">
        <v>84</v>
      </c>
    </row>
    <row r="11" spans="1:11" ht="23.25">
      <c r="A11" s="41">
        <v>5</v>
      </c>
      <c r="B11" s="188" t="s">
        <v>264</v>
      </c>
      <c r="C11" s="190" t="s">
        <v>348</v>
      </c>
      <c r="D11" s="219"/>
      <c r="E11" s="191">
        <v>50000</v>
      </c>
      <c r="F11" s="183" t="s">
        <v>268</v>
      </c>
      <c r="G11" s="190" t="s">
        <v>414</v>
      </c>
      <c r="H11" s="41"/>
      <c r="I11" s="41"/>
      <c r="J11" s="165" t="s">
        <v>57</v>
      </c>
      <c r="K11" s="41" t="s">
        <v>84</v>
      </c>
    </row>
    <row r="12" spans="1:11" ht="23.25">
      <c r="A12" s="41"/>
      <c r="B12" s="51" t="s">
        <v>159</v>
      </c>
      <c r="C12" s="127"/>
      <c r="E12" s="33"/>
      <c r="F12" s="41"/>
      <c r="G12" s="41"/>
      <c r="H12" s="41"/>
      <c r="I12" s="41"/>
      <c r="J12" s="162"/>
      <c r="K12" s="41"/>
    </row>
    <row r="13" spans="1:11" ht="23.25">
      <c r="A13" s="41">
        <v>6</v>
      </c>
      <c r="B13" s="11" t="s">
        <v>157</v>
      </c>
      <c r="C13" s="147" t="s">
        <v>348</v>
      </c>
      <c r="D13" s="134"/>
      <c r="E13" s="33">
        <v>60000</v>
      </c>
      <c r="F13" s="41" t="s">
        <v>269</v>
      </c>
      <c r="G13" s="41"/>
      <c r="H13" s="41"/>
      <c r="I13" s="147" t="s">
        <v>348</v>
      </c>
      <c r="J13" s="210">
        <v>59185</v>
      </c>
      <c r="K13" s="41" t="s">
        <v>84</v>
      </c>
    </row>
    <row r="14" spans="1:11" ht="24" thickBot="1">
      <c r="A14" s="41"/>
      <c r="B14" s="11"/>
      <c r="C14" s="15"/>
      <c r="D14" s="33"/>
      <c r="E14" s="33"/>
      <c r="F14" s="128"/>
      <c r="G14" s="41"/>
      <c r="H14" s="41"/>
      <c r="I14" s="41"/>
      <c r="J14" s="162"/>
      <c r="K14" s="41"/>
    </row>
    <row r="15" spans="1:11" ht="38.25" customHeight="1" thickBot="1">
      <c r="A15" s="66"/>
      <c r="B15" s="68" t="s">
        <v>31</v>
      </c>
      <c r="C15" s="72">
        <v>6</v>
      </c>
      <c r="D15" s="135"/>
      <c r="E15" s="160">
        <f>SUM(E7:E14)</f>
        <v>210000</v>
      </c>
      <c r="F15" s="72"/>
      <c r="G15" s="72">
        <v>1</v>
      </c>
      <c r="H15" s="72" t="s">
        <v>57</v>
      </c>
      <c r="I15" s="72">
        <v>5</v>
      </c>
      <c r="J15" s="163">
        <f>SUM(J7:J14)</f>
        <v>108615</v>
      </c>
      <c r="K15" s="72"/>
    </row>
    <row r="16" spans="1:11" ht="23.25">
      <c r="A16" s="41"/>
      <c r="B16" s="51" t="s">
        <v>99</v>
      </c>
      <c r="C16" s="124"/>
      <c r="D16" s="136"/>
      <c r="E16" s="33"/>
      <c r="F16" s="41"/>
      <c r="G16" s="41"/>
      <c r="H16" s="41"/>
      <c r="I16" s="41"/>
      <c r="J16" s="162"/>
      <c r="K16" s="41"/>
    </row>
    <row r="17" spans="1:11" ht="23.25">
      <c r="A17" s="41"/>
      <c r="B17" s="51" t="s">
        <v>160</v>
      </c>
      <c r="C17" s="124"/>
      <c r="D17" s="136"/>
      <c r="E17" s="33"/>
      <c r="F17" s="41"/>
      <c r="G17" s="41"/>
      <c r="H17" s="41"/>
      <c r="I17" s="41"/>
      <c r="J17" s="162"/>
      <c r="K17" s="41"/>
    </row>
    <row r="18" spans="1:11" ht="23.25">
      <c r="A18" s="41">
        <v>1</v>
      </c>
      <c r="B18" s="11" t="s">
        <v>273</v>
      </c>
      <c r="C18" s="147" t="s">
        <v>348</v>
      </c>
      <c r="D18" s="33"/>
      <c r="E18" s="33">
        <v>700700</v>
      </c>
      <c r="F18" s="41" t="s">
        <v>271</v>
      </c>
      <c r="G18" s="41"/>
      <c r="H18" s="41"/>
      <c r="I18" s="147" t="s">
        <v>348</v>
      </c>
      <c r="J18" s="210">
        <v>941400</v>
      </c>
      <c r="K18" s="41" t="s">
        <v>120</v>
      </c>
    </row>
    <row r="19" spans="1:11" ht="23.25">
      <c r="A19" s="41">
        <v>2</v>
      </c>
      <c r="B19" s="11" t="s">
        <v>272</v>
      </c>
      <c r="C19" s="147" t="s">
        <v>348</v>
      </c>
      <c r="D19" s="33"/>
      <c r="E19" s="33">
        <v>243100</v>
      </c>
      <c r="F19" s="41" t="s">
        <v>275</v>
      </c>
      <c r="G19" s="41"/>
      <c r="H19" s="41"/>
      <c r="I19" s="176" t="s">
        <v>348</v>
      </c>
      <c r="J19" s="177"/>
      <c r="K19" s="41"/>
    </row>
    <row r="20" spans="1:11" ht="23.25">
      <c r="A20" s="41">
        <v>3</v>
      </c>
      <c r="B20" s="11" t="s">
        <v>149</v>
      </c>
      <c r="C20" s="147" t="s">
        <v>348</v>
      </c>
      <c r="D20" s="33"/>
      <c r="E20" s="33">
        <v>2480000</v>
      </c>
      <c r="F20" s="41" t="s">
        <v>274</v>
      </c>
      <c r="G20" s="41"/>
      <c r="H20" s="41"/>
      <c r="I20" s="147" t="s">
        <v>348</v>
      </c>
      <c r="J20" s="210">
        <v>1132000</v>
      </c>
      <c r="K20" s="41" t="s">
        <v>120</v>
      </c>
    </row>
    <row r="21" spans="1:11" ht="23.25">
      <c r="A21" s="41">
        <v>4</v>
      </c>
      <c r="B21" s="11" t="s">
        <v>110</v>
      </c>
      <c r="C21" s="147" t="s">
        <v>348</v>
      </c>
      <c r="D21" s="33"/>
      <c r="E21" s="33">
        <v>1441600</v>
      </c>
      <c r="F21" s="41" t="s">
        <v>270</v>
      </c>
      <c r="G21" s="41"/>
      <c r="H21" s="41"/>
      <c r="I21" s="147" t="s">
        <v>348</v>
      </c>
      <c r="J21" s="210">
        <v>349765.14</v>
      </c>
      <c r="K21" s="41" t="s">
        <v>120</v>
      </c>
    </row>
    <row r="22" spans="1:11" ht="23.25">
      <c r="A22" s="41">
        <v>5</v>
      </c>
      <c r="B22" s="11" t="s">
        <v>125</v>
      </c>
      <c r="C22" s="147" t="s">
        <v>348</v>
      </c>
      <c r="D22" s="33"/>
      <c r="E22" s="33">
        <v>40000</v>
      </c>
      <c r="F22" s="132">
        <v>22341</v>
      </c>
      <c r="G22" s="41"/>
      <c r="H22" s="41"/>
      <c r="I22" s="147" t="s">
        <v>348</v>
      </c>
      <c r="J22" s="210">
        <v>11312</v>
      </c>
      <c r="K22" s="41" t="s">
        <v>120</v>
      </c>
    </row>
    <row r="23" spans="1:11" ht="23.25">
      <c r="A23" s="41"/>
      <c r="C23" s="147"/>
      <c r="D23" s="33"/>
      <c r="E23" s="127"/>
      <c r="F23" s="127"/>
      <c r="G23" s="127"/>
      <c r="H23" s="127"/>
      <c r="I23" s="127"/>
      <c r="J23" s="127"/>
      <c r="K23" s="41"/>
    </row>
    <row r="24" spans="1:11" ht="23.25">
      <c r="A24" s="41"/>
      <c r="B24" s="19" t="s">
        <v>161</v>
      </c>
      <c r="C24" s="14"/>
      <c r="D24" s="137"/>
      <c r="E24" s="33"/>
      <c r="F24" s="41"/>
      <c r="G24" s="41"/>
      <c r="H24" s="41"/>
      <c r="I24" s="41"/>
      <c r="J24" s="162"/>
      <c r="K24" s="41"/>
    </row>
    <row r="25" spans="1:11" ht="24" thickBot="1">
      <c r="A25" s="41">
        <v>6</v>
      </c>
      <c r="B25" s="11" t="s">
        <v>109</v>
      </c>
      <c r="C25" s="147" t="s">
        <v>348</v>
      </c>
      <c r="D25" s="33"/>
      <c r="E25" s="33">
        <v>100000</v>
      </c>
      <c r="F25" s="132">
        <v>22282</v>
      </c>
      <c r="G25" s="41"/>
      <c r="H25" s="41"/>
      <c r="I25" s="147" t="s">
        <v>348</v>
      </c>
      <c r="J25" s="210">
        <v>37150</v>
      </c>
      <c r="K25" s="41" t="s">
        <v>120</v>
      </c>
    </row>
    <row r="26" spans="1:11" ht="37.5" customHeight="1" thickBot="1">
      <c r="A26" s="67"/>
      <c r="B26" s="69" t="s">
        <v>31</v>
      </c>
      <c r="C26" s="72">
        <v>6</v>
      </c>
      <c r="D26" s="135"/>
      <c r="E26" s="160">
        <f>SUM(E18:E25)</f>
        <v>5005400</v>
      </c>
      <c r="F26" s="72"/>
      <c r="G26" s="72" t="s">
        <v>57</v>
      </c>
      <c r="H26" s="72" t="s">
        <v>57</v>
      </c>
      <c r="I26" s="72">
        <v>6</v>
      </c>
      <c r="J26" s="163">
        <f>SUM(J18:J25)</f>
        <v>2471627.14</v>
      </c>
      <c r="K26" s="72"/>
    </row>
    <row r="27" spans="1:11" ht="23.25">
      <c r="A27" s="41"/>
      <c r="B27" s="51" t="s">
        <v>100</v>
      </c>
      <c r="C27" s="124"/>
      <c r="D27" s="136"/>
      <c r="E27" s="33"/>
      <c r="F27" s="41"/>
      <c r="G27" s="41"/>
      <c r="H27" s="41"/>
      <c r="I27" s="41"/>
      <c r="J27" s="162"/>
      <c r="K27" s="41"/>
    </row>
    <row r="28" spans="1:11" ht="23.25">
      <c r="A28" s="41"/>
      <c r="B28" s="51" t="s">
        <v>162</v>
      </c>
      <c r="C28" s="124"/>
      <c r="D28" s="136"/>
      <c r="E28" s="33"/>
      <c r="F28" s="41"/>
      <c r="G28" s="41"/>
      <c r="H28" s="41"/>
      <c r="I28" s="41"/>
      <c r="J28" s="162"/>
      <c r="K28" s="41"/>
    </row>
    <row r="29" spans="1:11" ht="24" thickBot="1">
      <c r="A29" s="41">
        <v>1</v>
      </c>
      <c r="B29" s="11" t="s">
        <v>121</v>
      </c>
      <c r="C29" s="147" t="s">
        <v>348</v>
      </c>
      <c r="D29" s="33"/>
      <c r="E29" s="33">
        <v>30000</v>
      </c>
      <c r="F29" s="41" t="s">
        <v>276</v>
      </c>
      <c r="G29" s="41"/>
      <c r="H29" s="41"/>
      <c r="I29" s="147" t="s">
        <v>348</v>
      </c>
      <c r="J29" s="210">
        <v>17000</v>
      </c>
      <c r="K29" s="41" t="s">
        <v>84</v>
      </c>
    </row>
    <row r="30" spans="1:11" ht="39" customHeight="1">
      <c r="A30" s="151"/>
      <c r="B30" s="152" t="s">
        <v>31</v>
      </c>
      <c r="C30" s="153">
        <v>1</v>
      </c>
      <c r="D30" s="154"/>
      <c r="E30" s="161">
        <f>SUM(E29:E29)</f>
        <v>30000</v>
      </c>
      <c r="F30" s="153"/>
      <c r="G30" s="153" t="s">
        <v>57</v>
      </c>
      <c r="H30" s="153" t="s">
        <v>57</v>
      </c>
      <c r="I30" s="153">
        <v>1</v>
      </c>
      <c r="J30" s="164">
        <f>SUM(J29:J29)</f>
        <v>17000</v>
      </c>
      <c r="K30" s="153"/>
    </row>
    <row r="31" spans="1:11" ht="21.75" customHeight="1">
      <c r="A31" s="41"/>
      <c r="B31" s="51" t="s">
        <v>101</v>
      </c>
      <c r="C31" s="124"/>
      <c r="D31" s="136"/>
      <c r="E31" s="33"/>
      <c r="F31" s="41"/>
      <c r="G31" s="41"/>
      <c r="H31" s="41"/>
      <c r="I31" s="41"/>
      <c r="J31" s="162"/>
      <c r="K31" s="41"/>
    </row>
    <row r="32" spans="1:11" ht="21.75" customHeight="1">
      <c r="A32" s="41"/>
      <c r="B32" s="51" t="s">
        <v>150</v>
      </c>
      <c r="C32" s="124"/>
      <c r="D32" s="136"/>
      <c r="E32" s="33"/>
      <c r="F32" s="41"/>
      <c r="G32" s="41"/>
      <c r="H32" s="41"/>
      <c r="I32" s="41"/>
      <c r="J32" s="162"/>
      <c r="K32" s="41"/>
    </row>
    <row r="33" spans="1:11" ht="21.75" customHeight="1">
      <c r="A33" s="41">
        <v>1</v>
      </c>
      <c r="B33" s="11" t="s">
        <v>151</v>
      </c>
      <c r="C33" s="147" t="s">
        <v>348</v>
      </c>
      <c r="D33" s="33"/>
      <c r="E33" s="33">
        <v>190000</v>
      </c>
      <c r="F33" s="41" t="s">
        <v>277</v>
      </c>
      <c r="G33" s="41"/>
      <c r="H33" s="41"/>
      <c r="I33" s="147" t="s">
        <v>348</v>
      </c>
      <c r="J33" s="210">
        <v>154278</v>
      </c>
      <c r="K33" s="41" t="s">
        <v>123</v>
      </c>
    </row>
    <row r="34" spans="1:11" ht="21.75" customHeight="1">
      <c r="A34" s="41">
        <v>2</v>
      </c>
      <c r="B34" s="11" t="s">
        <v>114</v>
      </c>
      <c r="C34" s="147" t="s">
        <v>348</v>
      </c>
      <c r="D34" s="33"/>
      <c r="E34" s="33">
        <v>206865</v>
      </c>
      <c r="F34" s="41" t="s">
        <v>278</v>
      </c>
      <c r="G34" s="41"/>
      <c r="H34" s="41"/>
      <c r="I34" s="147" t="s">
        <v>348</v>
      </c>
      <c r="J34" s="210">
        <v>206865</v>
      </c>
      <c r="K34" s="41" t="s">
        <v>84</v>
      </c>
    </row>
    <row r="35" spans="1:11" ht="21.75" customHeight="1">
      <c r="A35" s="41">
        <v>3</v>
      </c>
      <c r="B35" s="11" t="s">
        <v>115</v>
      </c>
      <c r="C35" s="147" t="s">
        <v>348</v>
      </c>
      <c r="D35" s="33"/>
      <c r="E35" s="33">
        <v>100000</v>
      </c>
      <c r="F35" s="41" t="s">
        <v>270</v>
      </c>
      <c r="G35" s="41"/>
      <c r="H35" s="41"/>
      <c r="I35" s="147" t="s">
        <v>348</v>
      </c>
      <c r="J35" s="210">
        <v>38516</v>
      </c>
      <c r="K35" s="41" t="s">
        <v>84</v>
      </c>
    </row>
    <row r="36" spans="1:11" ht="21.75" customHeight="1">
      <c r="A36" s="41">
        <v>4</v>
      </c>
      <c r="B36" s="38" t="s">
        <v>111</v>
      </c>
      <c r="C36" s="147" t="s">
        <v>348</v>
      </c>
      <c r="D36" s="33"/>
      <c r="E36" s="33">
        <v>600015</v>
      </c>
      <c r="F36" s="49" t="s">
        <v>270</v>
      </c>
      <c r="G36" s="41"/>
      <c r="H36" s="41"/>
      <c r="I36" s="147" t="s">
        <v>348</v>
      </c>
      <c r="J36" s="211">
        <v>591300</v>
      </c>
      <c r="K36" s="41" t="s">
        <v>84</v>
      </c>
    </row>
    <row r="37" spans="1:11" ht="21.75" customHeight="1">
      <c r="A37" s="41">
        <v>5</v>
      </c>
      <c r="B37" s="11" t="s">
        <v>122</v>
      </c>
      <c r="C37" s="147" t="s">
        <v>348</v>
      </c>
      <c r="D37" s="33"/>
      <c r="E37" s="33">
        <v>3358400</v>
      </c>
      <c r="F37" s="49" t="s">
        <v>270</v>
      </c>
      <c r="G37" s="41"/>
      <c r="H37" s="41"/>
      <c r="I37" s="147" t="s">
        <v>348</v>
      </c>
      <c r="J37" s="210">
        <v>1419200</v>
      </c>
      <c r="K37" s="41" t="s">
        <v>84</v>
      </c>
    </row>
    <row r="38" spans="1:11" ht="21.75" customHeight="1">
      <c r="A38" s="41">
        <v>6</v>
      </c>
      <c r="B38" s="11" t="s">
        <v>94</v>
      </c>
      <c r="C38" s="147" t="s">
        <v>348</v>
      </c>
      <c r="D38" s="33"/>
      <c r="E38" s="33">
        <v>120000</v>
      </c>
      <c r="F38" s="49" t="s">
        <v>270</v>
      </c>
      <c r="G38" s="41"/>
      <c r="H38" s="41"/>
      <c r="I38" s="147" t="s">
        <v>348</v>
      </c>
      <c r="J38" s="210">
        <v>55000</v>
      </c>
      <c r="K38" s="41" t="s">
        <v>84</v>
      </c>
    </row>
    <row r="39" spans="1:11" ht="21.75" customHeight="1">
      <c r="A39" s="41">
        <v>7</v>
      </c>
      <c r="B39" s="11" t="s">
        <v>118</v>
      </c>
      <c r="C39" s="147" t="s">
        <v>348</v>
      </c>
      <c r="D39" s="33"/>
      <c r="E39" s="33">
        <v>9959000</v>
      </c>
      <c r="F39" s="49" t="s">
        <v>270</v>
      </c>
      <c r="G39" s="41"/>
      <c r="H39" s="41"/>
      <c r="I39" s="147" t="s">
        <v>348</v>
      </c>
      <c r="J39" s="210">
        <v>5353600</v>
      </c>
      <c r="K39" s="41" t="s">
        <v>84</v>
      </c>
    </row>
    <row r="40" spans="1:11" ht="21.75" customHeight="1">
      <c r="A40" s="41">
        <v>8</v>
      </c>
      <c r="B40" s="188" t="s">
        <v>279</v>
      </c>
      <c r="C40" s="190" t="s">
        <v>348</v>
      </c>
      <c r="D40" s="191"/>
      <c r="E40" s="191">
        <v>20000</v>
      </c>
      <c r="F40" s="183" t="s">
        <v>280</v>
      </c>
      <c r="G40" s="190" t="s">
        <v>348</v>
      </c>
      <c r="H40" s="41"/>
      <c r="I40" s="41"/>
      <c r="J40" s="162"/>
      <c r="K40" s="41" t="s">
        <v>84</v>
      </c>
    </row>
    <row r="41" spans="1:11" ht="21.75" customHeight="1">
      <c r="A41" s="41"/>
      <c r="B41" s="19" t="s">
        <v>281</v>
      </c>
      <c r="C41" s="15"/>
      <c r="D41" s="33"/>
      <c r="E41" s="33"/>
      <c r="F41" s="41"/>
      <c r="G41" s="41"/>
      <c r="H41" s="41"/>
      <c r="I41" s="41"/>
      <c r="J41" s="162"/>
      <c r="K41" s="41"/>
    </row>
    <row r="42" spans="1:11" ht="21.75" customHeight="1">
      <c r="A42" s="41">
        <v>9</v>
      </c>
      <c r="B42" s="217" t="s">
        <v>282</v>
      </c>
      <c r="C42" s="176" t="s">
        <v>348</v>
      </c>
      <c r="D42" s="138"/>
      <c r="E42" s="138">
        <v>200000</v>
      </c>
      <c r="F42" s="129" t="s">
        <v>270</v>
      </c>
      <c r="G42" s="176"/>
      <c r="H42" s="41"/>
      <c r="I42" s="147" t="s">
        <v>348</v>
      </c>
      <c r="J42" s="236" t="s">
        <v>158</v>
      </c>
      <c r="K42" s="41" t="s">
        <v>84</v>
      </c>
    </row>
    <row r="43" spans="1:11" ht="21.75" customHeight="1">
      <c r="A43" s="41"/>
      <c r="B43" s="19" t="s">
        <v>163</v>
      </c>
      <c r="C43" s="14"/>
      <c r="D43" s="137"/>
      <c r="E43" s="33"/>
      <c r="F43" s="49"/>
      <c r="G43" s="41"/>
      <c r="H43" s="41"/>
      <c r="I43" s="41"/>
      <c r="J43" s="162"/>
      <c r="K43" s="41"/>
    </row>
    <row r="44" spans="1:11" ht="21.75" customHeight="1">
      <c r="A44" s="41">
        <v>10</v>
      </c>
      <c r="B44" s="11" t="s">
        <v>372</v>
      </c>
      <c r="C44" s="147" t="s">
        <v>348</v>
      </c>
      <c r="D44" s="33"/>
      <c r="E44" s="33">
        <v>130000</v>
      </c>
      <c r="F44" s="41" t="s">
        <v>286</v>
      </c>
      <c r="G44" s="41"/>
      <c r="H44" s="41"/>
      <c r="I44" s="147" t="s">
        <v>348</v>
      </c>
      <c r="J44" s="212">
        <v>38698</v>
      </c>
      <c r="K44" s="41" t="s">
        <v>84</v>
      </c>
    </row>
    <row r="45" spans="1:11" ht="21.75" customHeight="1">
      <c r="A45" s="41">
        <v>11</v>
      </c>
      <c r="B45" s="11" t="s">
        <v>283</v>
      </c>
      <c r="C45" s="147" t="s">
        <v>348</v>
      </c>
      <c r="D45" s="33"/>
      <c r="E45" s="33">
        <v>50000</v>
      </c>
      <c r="F45" s="41" t="s">
        <v>284</v>
      </c>
      <c r="G45" s="41"/>
      <c r="H45" s="41"/>
      <c r="I45" s="147" t="s">
        <v>348</v>
      </c>
      <c r="J45" s="182">
        <v>71950</v>
      </c>
      <c r="K45" s="41" t="s">
        <v>84</v>
      </c>
    </row>
    <row r="46" spans="1:11" ht="21.75" customHeight="1">
      <c r="A46" s="41">
        <v>12</v>
      </c>
      <c r="B46" s="11" t="s">
        <v>370</v>
      </c>
      <c r="C46" s="147" t="s">
        <v>348</v>
      </c>
      <c r="D46" s="33"/>
      <c r="E46" s="33">
        <v>150000</v>
      </c>
      <c r="F46" s="41" t="s">
        <v>287</v>
      </c>
      <c r="G46" s="41"/>
      <c r="H46" s="147"/>
      <c r="I46" s="147" t="s">
        <v>348</v>
      </c>
      <c r="J46" s="182">
        <v>121365</v>
      </c>
      <c r="K46" s="41" t="s">
        <v>84</v>
      </c>
    </row>
    <row r="47" spans="1:11" ht="21.75" customHeight="1">
      <c r="A47" s="41"/>
      <c r="B47" s="11"/>
      <c r="C47" s="147"/>
      <c r="D47" s="33"/>
      <c r="E47" s="33"/>
      <c r="F47" s="41"/>
      <c r="G47" s="41"/>
      <c r="H47" s="147"/>
      <c r="I47" s="147"/>
      <c r="J47" s="182"/>
      <c r="K47" s="41"/>
    </row>
    <row r="48" spans="1:11" ht="21.75" customHeight="1" thickBot="1">
      <c r="A48" s="41"/>
      <c r="B48" s="11"/>
      <c r="C48" s="15"/>
      <c r="D48" s="33"/>
      <c r="E48" s="33"/>
      <c r="F48" s="128"/>
      <c r="G48" s="41"/>
      <c r="H48" s="41"/>
      <c r="I48" s="41"/>
      <c r="J48" s="162"/>
      <c r="K48" s="41"/>
    </row>
    <row r="49" spans="1:11" ht="38.25" customHeight="1" thickBot="1">
      <c r="A49" s="67"/>
      <c r="B49" s="69" t="s">
        <v>31</v>
      </c>
      <c r="C49" s="72">
        <v>12</v>
      </c>
      <c r="D49" s="135"/>
      <c r="E49" s="160">
        <f>SUM(E33:E48)</f>
        <v>15084280</v>
      </c>
      <c r="F49" s="72"/>
      <c r="G49" s="72">
        <v>1</v>
      </c>
      <c r="H49" s="72"/>
      <c r="I49" s="72">
        <v>11</v>
      </c>
      <c r="J49" s="163">
        <f>SUM(J33:J48)</f>
        <v>8050772</v>
      </c>
      <c r="K49" s="72"/>
    </row>
    <row r="50" spans="1:11" ht="23.25">
      <c r="A50" s="41"/>
      <c r="B50" s="51" t="s">
        <v>102</v>
      </c>
      <c r="C50" s="124"/>
      <c r="D50" s="136"/>
      <c r="E50" s="33"/>
      <c r="F50" s="41"/>
      <c r="G50" s="41"/>
      <c r="H50" s="41"/>
      <c r="I50" s="41"/>
      <c r="J50" s="166"/>
      <c r="K50" s="41"/>
    </row>
    <row r="51" spans="1:11" ht="23.25">
      <c r="A51" s="41"/>
      <c r="B51" s="51" t="s">
        <v>164</v>
      </c>
      <c r="C51" s="124"/>
      <c r="D51" s="136"/>
      <c r="E51" s="33"/>
      <c r="F51" s="41"/>
      <c r="G51" s="41"/>
      <c r="H51" s="41"/>
      <c r="I51" s="41"/>
      <c r="J51" s="166"/>
      <c r="K51" s="41"/>
    </row>
    <row r="52" spans="1:11" ht="23.25">
      <c r="A52" s="41">
        <v>1</v>
      </c>
      <c r="B52" s="11" t="s">
        <v>112</v>
      </c>
      <c r="C52" s="147" t="s">
        <v>348</v>
      </c>
      <c r="D52" s="33"/>
      <c r="E52" s="33">
        <v>400000</v>
      </c>
      <c r="F52" s="49" t="s">
        <v>270</v>
      </c>
      <c r="G52" s="41"/>
      <c r="H52" s="147"/>
      <c r="I52" s="147" t="s">
        <v>348</v>
      </c>
      <c r="J52" s="213">
        <v>293500</v>
      </c>
      <c r="K52" s="41" t="s">
        <v>123</v>
      </c>
    </row>
    <row r="53" spans="1:11" ht="23.25">
      <c r="A53" s="41">
        <v>2</v>
      </c>
      <c r="B53" s="11" t="s">
        <v>140</v>
      </c>
      <c r="C53" s="147" t="s">
        <v>348</v>
      </c>
      <c r="D53" s="33"/>
      <c r="E53" s="33">
        <v>30000</v>
      </c>
      <c r="F53" s="41" t="s">
        <v>289</v>
      </c>
      <c r="G53" s="41"/>
      <c r="H53" s="147"/>
      <c r="I53" s="147" t="s">
        <v>348</v>
      </c>
      <c r="J53" s="214">
        <v>17050</v>
      </c>
      <c r="K53" s="41" t="s">
        <v>123</v>
      </c>
    </row>
    <row r="54" spans="1:11" ht="23.25">
      <c r="A54" s="41">
        <v>3</v>
      </c>
      <c r="B54" s="217" t="s">
        <v>218</v>
      </c>
      <c r="C54" s="176" t="s">
        <v>348</v>
      </c>
      <c r="D54" s="138"/>
      <c r="E54" s="138">
        <v>250000</v>
      </c>
      <c r="F54" s="129" t="s">
        <v>358</v>
      </c>
      <c r="G54" s="129"/>
      <c r="H54" s="129"/>
      <c r="I54" s="176" t="s">
        <v>348</v>
      </c>
      <c r="J54" s="212">
        <v>201000</v>
      </c>
      <c r="K54" s="129" t="s">
        <v>123</v>
      </c>
    </row>
    <row r="55" spans="1:11" ht="23.25">
      <c r="A55" s="41">
        <v>4</v>
      </c>
      <c r="B55" s="188" t="s">
        <v>347</v>
      </c>
      <c r="C55" s="190" t="s">
        <v>348</v>
      </c>
      <c r="D55" s="191"/>
      <c r="E55" s="191">
        <v>50000</v>
      </c>
      <c r="F55" s="183" t="s">
        <v>288</v>
      </c>
      <c r="G55" s="190" t="s">
        <v>348</v>
      </c>
      <c r="H55" s="41"/>
      <c r="I55" s="41"/>
      <c r="J55" s="165" t="s">
        <v>57</v>
      </c>
      <c r="K55" s="41" t="s">
        <v>123</v>
      </c>
    </row>
    <row r="56" spans="1:11" ht="23.25">
      <c r="A56" s="41">
        <v>5</v>
      </c>
      <c r="B56" s="11" t="s">
        <v>290</v>
      </c>
      <c r="C56" s="147" t="s">
        <v>348</v>
      </c>
      <c r="D56" s="33"/>
      <c r="E56" s="33">
        <v>30000</v>
      </c>
      <c r="F56" s="41" t="s">
        <v>291</v>
      </c>
      <c r="G56" s="147"/>
      <c r="H56" s="41"/>
      <c r="I56" s="147" t="s">
        <v>348</v>
      </c>
      <c r="J56" s="182">
        <v>19670</v>
      </c>
      <c r="K56" s="41" t="s">
        <v>123</v>
      </c>
    </row>
    <row r="57" spans="1:11" ht="23.25">
      <c r="A57" s="41"/>
      <c r="B57" s="11"/>
      <c r="C57" s="15"/>
      <c r="D57" s="33"/>
      <c r="E57" s="33"/>
      <c r="F57" s="41"/>
      <c r="G57" s="41"/>
      <c r="H57" s="41"/>
      <c r="I57" s="41"/>
      <c r="J57" s="165"/>
      <c r="K57" s="41"/>
    </row>
    <row r="58" spans="1:11" ht="23.25">
      <c r="A58" s="20"/>
      <c r="B58" s="12"/>
      <c r="C58" s="18"/>
      <c r="D58" s="155"/>
      <c r="E58" s="155"/>
      <c r="F58" s="20"/>
      <c r="G58" s="20"/>
      <c r="H58" s="20"/>
      <c r="I58" s="20"/>
      <c r="J58" s="168"/>
      <c r="K58" s="20"/>
    </row>
    <row r="59" spans="1:11" ht="23.25">
      <c r="A59" s="41"/>
      <c r="B59" s="51" t="s">
        <v>292</v>
      </c>
      <c r="C59" s="15"/>
      <c r="D59" s="33"/>
      <c r="E59" s="33"/>
      <c r="F59" s="41"/>
      <c r="G59" s="41"/>
      <c r="H59" s="41"/>
      <c r="I59" s="41"/>
      <c r="J59" s="165"/>
      <c r="K59" s="41"/>
    </row>
    <row r="60" spans="1:11" ht="23.25">
      <c r="A60" s="41">
        <v>6</v>
      </c>
      <c r="B60" s="188" t="s">
        <v>293</v>
      </c>
      <c r="C60" s="190" t="s">
        <v>348</v>
      </c>
      <c r="D60" s="191"/>
      <c r="E60" s="191">
        <v>112500</v>
      </c>
      <c r="F60" s="183" t="s">
        <v>294</v>
      </c>
      <c r="G60" s="190" t="s">
        <v>348</v>
      </c>
      <c r="H60" s="41"/>
      <c r="I60" s="41"/>
      <c r="J60" s="165" t="s">
        <v>57</v>
      </c>
      <c r="K60" s="41" t="s">
        <v>123</v>
      </c>
    </row>
    <row r="61" spans="1:11" ht="23.25">
      <c r="A61" s="41">
        <v>7</v>
      </c>
      <c r="B61" s="188" t="s">
        <v>295</v>
      </c>
      <c r="C61" s="190" t="s">
        <v>348</v>
      </c>
      <c r="D61" s="191"/>
      <c r="E61" s="191">
        <v>40000</v>
      </c>
      <c r="F61" s="183" t="s">
        <v>297</v>
      </c>
      <c r="G61" s="190" t="s">
        <v>348</v>
      </c>
      <c r="H61" s="41"/>
      <c r="I61" s="41"/>
      <c r="J61" s="165" t="s">
        <v>57</v>
      </c>
      <c r="K61" s="41" t="s">
        <v>123</v>
      </c>
    </row>
    <row r="62" spans="1:11" ht="23.25">
      <c r="A62" s="41">
        <v>8</v>
      </c>
      <c r="B62" s="188" t="s">
        <v>296</v>
      </c>
      <c r="C62" s="190" t="s">
        <v>348</v>
      </c>
      <c r="D62" s="191"/>
      <c r="E62" s="191">
        <v>40000</v>
      </c>
      <c r="F62" s="183" t="s">
        <v>298</v>
      </c>
      <c r="G62" s="190" t="s">
        <v>348</v>
      </c>
      <c r="H62" s="41"/>
      <c r="I62" s="41"/>
      <c r="J62" s="165" t="s">
        <v>57</v>
      </c>
      <c r="K62" s="41" t="s">
        <v>123</v>
      </c>
    </row>
    <row r="63" spans="1:11" ht="23.25">
      <c r="A63" s="41">
        <v>9</v>
      </c>
      <c r="B63" s="11" t="s">
        <v>360</v>
      </c>
      <c r="C63" s="269" t="s">
        <v>355</v>
      </c>
      <c r="D63" s="270"/>
      <c r="E63" s="33">
        <v>10000</v>
      </c>
      <c r="F63" s="41" t="s">
        <v>333</v>
      </c>
      <c r="G63" s="41"/>
      <c r="H63" s="147"/>
      <c r="I63" s="147" t="s">
        <v>348</v>
      </c>
      <c r="J63" s="182">
        <v>3540</v>
      </c>
      <c r="K63" s="41" t="s">
        <v>123</v>
      </c>
    </row>
    <row r="64" spans="1:11" ht="23.25">
      <c r="A64" s="41"/>
      <c r="B64" s="11" t="s">
        <v>359</v>
      </c>
      <c r="C64" s="275"/>
      <c r="D64" s="276"/>
      <c r="E64" s="33"/>
      <c r="F64" s="41"/>
      <c r="G64" s="41"/>
      <c r="H64" s="41"/>
      <c r="I64" s="41"/>
      <c r="J64" s="165"/>
      <c r="K64" s="41"/>
    </row>
    <row r="65" spans="1:11" ht="23.25">
      <c r="A65" s="41">
        <v>10</v>
      </c>
      <c r="B65" s="11" t="s">
        <v>334</v>
      </c>
      <c r="C65" s="271" t="s">
        <v>355</v>
      </c>
      <c r="D65" s="272"/>
      <c r="E65" s="33">
        <v>300000</v>
      </c>
      <c r="F65" s="41" t="s">
        <v>333</v>
      </c>
      <c r="G65" s="41"/>
      <c r="H65" s="147"/>
      <c r="I65" s="147" t="s">
        <v>348</v>
      </c>
      <c r="J65" s="182">
        <v>120000</v>
      </c>
      <c r="K65" s="41" t="s">
        <v>123</v>
      </c>
    </row>
    <row r="66" spans="1:11" ht="24" thickBot="1">
      <c r="A66" s="41">
        <v>11</v>
      </c>
      <c r="B66" s="217" t="s">
        <v>335</v>
      </c>
      <c r="C66" s="308" t="s">
        <v>355</v>
      </c>
      <c r="D66" s="309"/>
      <c r="E66" s="138">
        <v>45000</v>
      </c>
      <c r="F66" s="129" t="s">
        <v>333</v>
      </c>
      <c r="G66" s="129"/>
      <c r="H66" s="129"/>
      <c r="I66" s="176" t="s">
        <v>348</v>
      </c>
      <c r="J66" s="193">
        <v>30000</v>
      </c>
      <c r="K66" s="129" t="s">
        <v>123</v>
      </c>
    </row>
    <row r="67" spans="1:11" ht="32.25" customHeight="1" thickBot="1">
      <c r="A67" s="67"/>
      <c r="B67" s="69" t="s">
        <v>31</v>
      </c>
      <c r="C67" s="72">
        <v>11</v>
      </c>
      <c r="D67" s="135"/>
      <c r="E67" s="160">
        <f>SUM(E52:E66)</f>
        <v>1307500</v>
      </c>
      <c r="F67" s="72"/>
      <c r="G67" s="72">
        <v>4</v>
      </c>
      <c r="H67" s="72"/>
      <c r="I67" s="72">
        <v>7</v>
      </c>
      <c r="J67" s="163">
        <f>SUM(J52:J66)</f>
        <v>684760</v>
      </c>
      <c r="K67" s="72"/>
    </row>
    <row r="68" spans="1:11" ht="23.25">
      <c r="A68" s="41"/>
      <c r="B68" s="51" t="s">
        <v>103</v>
      </c>
      <c r="C68" s="124"/>
      <c r="D68" s="136"/>
      <c r="E68" s="33"/>
      <c r="F68" s="41"/>
      <c r="G68" s="41"/>
      <c r="H68" s="41"/>
      <c r="I68" s="41"/>
      <c r="J68" s="166"/>
      <c r="K68" s="41"/>
    </row>
    <row r="69" spans="1:11" ht="23.25">
      <c r="A69" s="41"/>
      <c r="B69" s="51" t="s">
        <v>165</v>
      </c>
      <c r="C69" s="124"/>
      <c r="D69" s="136"/>
      <c r="E69" s="33"/>
      <c r="F69" s="41"/>
      <c r="G69" s="41"/>
      <c r="H69" s="41"/>
      <c r="I69" s="41"/>
      <c r="J69" s="166"/>
      <c r="K69" s="41"/>
    </row>
    <row r="70" spans="1:11" ht="23.25">
      <c r="A70" s="41">
        <v>1</v>
      </c>
      <c r="B70" s="11" t="s">
        <v>227</v>
      </c>
      <c r="C70" s="147" t="s">
        <v>348</v>
      </c>
      <c r="D70" s="33"/>
      <c r="E70" s="33">
        <v>50000</v>
      </c>
      <c r="F70" s="41" t="s">
        <v>338</v>
      </c>
      <c r="G70" s="147"/>
      <c r="H70" s="196" t="s">
        <v>386</v>
      </c>
      <c r="I70" s="41"/>
      <c r="J70" s="162"/>
      <c r="K70" s="41" t="s">
        <v>120</v>
      </c>
    </row>
    <row r="71" spans="1:11" ht="23.25">
      <c r="A71" s="41">
        <v>2</v>
      </c>
      <c r="B71" s="11" t="s">
        <v>226</v>
      </c>
      <c r="C71" s="147" t="s">
        <v>348</v>
      </c>
      <c r="D71" s="33"/>
      <c r="E71" s="33">
        <v>494000</v>
      </c>
      <c r="F71" s="41" t="s">
        <v>336</v>
      </c>
      <c r="G71" s="41"/>
      <c r="H71" s="194" t="s">
        <v>373</v>
      </c>
      <c r="I71" s="184"/>
      <c r="J71" s="193" t="s">
        <v>57</v>
      </c>
      <c r="K71" s="129" t="s">
        <v>388</v>
      </c>
    </row>
    <row r="72" spans="1:11" ht="23.25">
      <c r="A72" s="20">
        <v>3</v>
      </c>
      <c r="B72" s="198" t="s">
        <v>228</v>
      </c>
      <c r="C72" s="199" t="s">
        <v>348</v>
      </c>
      <c r="D72" s="200"/>
      <c r="E72" s="200">
        <v>420000</v>
      </c>
      <c r="F72" s="201" t="s">
        <v>336</v>
      </c>
      <c r="G72" s="199" t="s">
        <v>348</v>
      </c>
      <c r="H72" s="156"/>
      <c r="I72" s="20"/>
      <c r="J72" s="170"/>
      <c r="K72" s="202" t="s">
        <v>388</v>
      </c>
    </row>
    <row r="73" spans="1:11" ht="23.25">
      <c r="A73" s="41">
        <v>4</v>
      </c>
      <c r="B73" s="11" t="s">
        <v>229</v>
      </c>
      <c r="C73" s="147" t="s">
        <v>348</v>
      </c>
      <c r="D73" s="33"/>
      <c r="E73" s="33">
        <v>420000</v>
      </c>
      <c r="F73" s="41" t="s">
        <v>336</v>
      </c>
      <c r="G73" s="41"/>
      <c r="H73" s="147"/>
      <c r="I73" s="147" t="s">
        <v>348</v>
      </c>
      <c r="J73" s="210">
        <v>418000</v>
      </c>
      <c r="K73" s="129" t="s">
        <v>388</v>
      </c>
    </row>
    <row r="74" spans="1:11" ht="23.25">
      <c r="A74" s="41">
        <v>5</v>
      </c>
      <c r="B74" s="11" t="s">
        <v>230</v>
      </c>
      <c r="C74" s="147" t="s">
        <v>348</v>
      </c>
      <c r="D74" s="33"/>
      <c r="E74" s="33">
        <v>100000</v>
      </c>
      <c r="F74" s="41" t="s">
        <v>276</v>
      </c>
      <c r="G74" s="41"/>
      <c r="H74" s="41"/>
      <c r="I74" s="147" t="s">
        <v>348</v>
      </c>
      <c r="J74" s="210">
        <v>63000</v>
      </c>
      <c r="K74" s="129" t="s">
        <v>388</v>
      </c>
    </row>
    <row r="75" spans="1:11" ht="23.25">
      <c r="A75" s="41">
        <v>6</v>
      </c>
      <c r="B75" s="11" t="s">
        <v>357</v>
      </c>
      <c r="C75" s="147" t="s">
        <v>348</v>
      </c>
      <c r="D75" s="33"/>
      <c r="E75" s="33">
        <v>322000</v>
      </c>
      <c r="F75" s="41" t="s">
        <v>276</v>
      </c>
      <c r="G75" s="41"/>
      <c r="H75" s="41"/>
      <c r="I75" s="147" t="s">
        <v>348</v>
      </c>
      <c r="J75" s="210">
        <v>310000</v>
      </c>
      <c r="K75" s="129" t="s">
        <v>388</v>
      </c>
    </row>
    <row r="76" spans="1:11" ht="23.25">
      <c r="A76" s="41">
        <v>7</v>
      </c>
      <c r="B76" s="11" t="s">
        <v>231</v>
      </c>
      <c r="C76" s="147" t="s">
        <v>348</v>
      </c>
      <c r="D76" s="33"/>
      <c r="E76" s="33">
        <v>224900</v>
      </c>
      <c r="F76" s="41" t="s">
        <v>276</v>
      </c>
      <c r="G76" s="129"/>
      <c r="H76" s="147"/>
      <c r="I76" s="147" t="s">
        <v>348</v>
      </c>
      <c r="J76" s="187">
        <v>212000</v>
      </c>
      <c r="K76" s="129" t="s">
        <v>388</v>
      </c>
    </row>
    <row r="77" spans="1:11" ht="23.25">
      <c r="A77" s="41">
        <v>8</v>
      </c>
      <c r="B77" s="11" t="s">
        <v>172</v>
      </c>
      <c r="C77" s="147" t="s">
        <v>348</v>
      </c>
      <c r="D77" s="33"/>
      <c r="E77" s="33">
        <v>315000</v>
      </c>
      <c r="F77" s="41" t="s">
        <v>337</v>
      </c>
      <c r="G77" s="41"/>
      <c r="H77" s="41"/>
      <c r="I77" s="147" t="s">
        <v>348</v>
      </c>
      <c r="J77" s="210">
        <v>259000</v>
      </c>
      <c r="K77" s="129" t="s">
        <v>388</v>
      </c>
    </row>
    <row r="78" spans="1:11" ht="23.25">
      <c r="A78" s="41">
        <v>9</v>
      </c>
      <c r="B78" s="11" t="s">
        <v>171</v>
      </c>
      <c r="C78" s="147" t="s">
        <v>348</v>
      </c>
      <c r="D78" s="33"/>
      <c r="E78" s="33">
        <v>113000</v>
      </c>
      <c r="F78" s="41" t="s">
        <v>337</v>
      </c>
      <c r="G78" s="41"/>
      <c r="H78" s="41"/>
      <c r="I78" s="147" t="s">
        <v>348</v>
      </c>
      <c r="J78" s="210">
        <v>81000</v>
      </c>
      <c r="K78" s="129" t="s">
        <v>388</v>
      </c>
    </row>
    <row r="79" spans="1:11" ht="23.25">
      <c r="A79" s="41">
        <v>10</v>
      </c>
      <c r="B79" s="11" t="s">
        <v>173</v>
      </c>
      <c r="C79" s="147" t="s">
        <v>348</v>
      </c>
      <c r="D79" s="33"/>
      <c r="E79" s="33">
        <v>123000</v>
      </c>
      <c r="F79" s="41" t="s">
        <v>338</v>
      </c>
      <c r="G79" s="41"/>
      <c r="H79" s="41"/>
      <c r="I79" s="147" t="s">
        <v>348</v>
      </c>
      <c r="J79" s="210">
        <v>122000</v>
      </c>
      <c r="K79" s="129" t="s">
        <v>388</v>
      </c>
    </row>
    <row r="80" spans="1:11" ht="23.25">
      <c r="A80" s="41">
        <v>11</v>
      </c>
      <c r="B80" s="11" t="s">
        <v>174</v>
      </c>
      <c r="C80" s="147" t="s">
        <v>348</v>
      </c>
      <c r="D80" s="33"/>
      <c r="E80" s="33">
        <v>231000</v>
      </c>
      <c r="F80" s="41" t="s">
        <v>337</v>
      </c>
      <c r="G80" s="41"/>
      <c r="H80" s="41"/>
      <c r="I80" s="147" t="s">
        <v>348</v>
      </c>
      <c r="J80" s="210">
        <v>230000</v>
      </c>
      <c r="K80" s="129" t="s">
        <v>388</v>
      </c>
    </row>
    <row r="81" spans="1:11" ht="23.25">
      <c r="A81" s="41">
        <v>12</v>
      </c>
      <c r="B81" s="11" t="s">
        <v>232</v>
      </c>
      <c r="C81" s="147" t="s">
        <v>348</v>
      </c>
      <c r="D81" s="33"/>
      <c r="E81" s="33">
        <v>121000</v>
      </c>
      <c r="F81" s="41" t="s">
        <v>337</v>
      </c>
      <c r="G81" s="41"/>
      <c r="H81" s="147"/>
      <c r="I81" s="147" t="s">
        <v>348</v>
      </c>
      <c r="J81" s="187">
        <v>118000</v>
      </c>
      <c r="K81" s="129" t="s">
        <v>388</v>
      </c>
    </row>
    <row r="82" spans="1:11" ht="23.25">
      <c r="A82" s="41">
        <v>13</v>
      </c>
      <c r="B82" s="217" t="s">
        <v>374</v>
      </c>
      <c r="C82" s="176" t="s">
        <v>348</v>
      </c>
      <c r="D82" s="138"/>
      <c r="E82" s="138">
        <v>594000</v>
      </c>
      <c r="F82" s="129" t="s">
        <v>328</v>
      </c>
      <c r="G82" s="129"/>
      <c r="H82" s="129" t="s">
        <v>375</v>
      </c>
      <c r="I82" s="129"/>
      <c r="J82" s="193" t="s">
        <v>57</v>
      </c>
      <c r="K82" s="129" t="s">
        <v>388</v>
      </c>
    </row>
    <row r="83" spans="1:11" ht="23.25">
      <c r="A83" s="41">
        <v>14</v>
      </c>
      <c r="B83" s="195" t="s">
        <v>234</v>
      </c>
      <c r="C83" s="190" t="s">
        <v>348</v>
      </c>
      <c r="D83" s="191"/>
      <c r="E83" s="191">
        <v>269000</v>
      </c>
      <c r="F83" s="183" t="s">
        <v>338</v>
      </c>
      <c r="G83" s="190" t="s">
        <v>348</v>
      </c>
      <c r="H83" s="176"/>
      <c r="I83" s="41"/>
      <c r="J83" s="39"/>
      <c r="K83" s="129" t="s">
        <v>388</v>
      </c>
    </row>
    <row r="84" spans="1:11" ht="23.25">
      <c r="A84" s="41">
        <v>15</v>
      </c>
      <c r="B84" s="38" t="s">
        <v>235</v>
      </c>
      <c r="C84" s="147" t="s">
        <v>348</v>
      </c>
      <c r="D84" s="33"/>
      <c r="E84" s="33">
        <v>124000</v>
      </c>
      <c r="F84" s="41" t="s">
        <v>339</v>
      </c>
      <c r="G84" s="129"/>
      <c r="H84" s="176"/>
      <c r="I84" s="147" t="s">
        <v>348</v>
      </c>
      <c r="J84" s="215">
        <v>123000</v>
      </c>
      <c r="K84" s="129" t="s">
        <v>388</v>
      </c>
    </row>
    <row r="85" spans="1:11" ht="23.25">
      <c r="A85" s="41">
        <v>16</v>
      </c>
      <c r="B85" s="38" t="s">
        <v>236</v>
      </c>
      <c r="C85" s="147" t="s">
        <v>348</v>
      </c>
      <c r="D85" s="33"/>
      <c r="E85" s="33">
        <v>220000</v>
      </c>
      <c r="F85" s="41" t="s">
        <v>339</v>
      </c>
      <c r="G85" s="41"/>
      <c r="H85" s="176"/>
      <c r="I85" s="147" t="s">
        <v>348</v>
      </c>
      <c r="J85" s="225">
        <v>219000</v>
      </c>
      <c r="K85" s="129" t="s">
        <v>388</v>
      </c>
    </row>
    <row r="86" spans="1:11" ht="23.25">
      <c r="A86" s="41">
        <v>17</v>
      </c>
      <c r="B86" s="11" t="s">
        <v>237</v>
      </c>
      <c r="C86" s="147" t="s">
        <v>348</v>
      </c>
      <c r="D86" s="33"/>
      <c r="E86" s="33">
        <v>262000</v>
      </c>
      <c r="F86" s="41" t="s">
        <v>336</v>
      </c>
      <c r="G86" s="41"/>
      <c r="H86" s="176"/>
      <c r="I86" s="147" t="s">
        <v>348</v>
      </c>
      <c r="J86" s="181">
        <v>261000</v>
      </c>
      <c r="K86" s="129" t="s">
        <v>388</v>
      </c>
    </row>
    <row r="87" spans="1:11" ht="23.25">
      <c r="A87" s="41">
        <v>18</v>
      </c>
      <c r="B87" s="217" t="s">
        <v>300</v>
      </c>
      <c r="C87" s="176" t="s">
        <v>348</v>
      </c>
      <c r="D87" s="138"/>
      <c r="E87" s="138">
        <v>220000</v>
      </c>
      <c r="F87" s="129" t="s">
        <v>270</v>
      </c>
      <c r="G87" s="176"/>
      <c r="H87" s="129"/>
      <c r="I87" s="147" t="s">
        <v>348</v>
      </c>
      <c r="J87" s="181">
        <v>107601.34</v>
      </c>
      <c r="K87" s="129" t="s">
        <v>388</v>
      </c>
    </row>
    <row r="88" spans="1:11" ht="23.25">
      <c r="A88" s="41"/>
      <c r="B88" s="51" t="s">
        <v>245</v>
      </c>
      <c r="C88" s="130"/>
      <c r="D88" s="138"/>
      <c r="E88" s="138"/>
      <c r="F88" s="129"/>
      <c r="G88" s="129"/>
      <c r="H88" s="129"/>
      <c r="I88" s="41"/>
      <c r="J88" s="162"/>
      <c r="K88" s="41"/>
    </row>
    <row r="89" spans="1:11" ht="23.25">
      <c r="A89" s="41">
        <v>1</v>
      </c>
      <c r="B89" s="11" t="s">
        <v>238</v>
      </c>
      <c r="C89" s="15"/>
      <c r="D89" s="147" t="s">
        <v>348</v>
      </c>
      <c r="E89" s="33">
        <v>324000</v>
      </c>
      <c r="F89" s="41" t="s">
        <v>340</v>
      </c>
      <c r="G89" s="41"/>
      <c r="H89" s="147"/>
      <c r="I89" s="147" t="s">
        <v>348</v>
      </c>
      <c r="J89" s="181">
        <v>324000</v>
      </c>
      <c r="K89" s="41" t="s">
        <v>388</v>
      </c>
    </row>
    <row r="90" spans="1:11" ht="23.25">
      <c r="A90" s="41">
        <v>2</v>
      </c>
      <c r="B90" s="11" t="s">
        <v>240</v>
      </c>
      <c r="C90" s="15"/>
      <c r="D90" s="147" t="s">
        <v>348</v>
      </c>
      <c r="E90" s="33">
        <v>255000</v>
      </c>
      <c r="F90" s="41" t="s">
        <v>337</v>
      </c>
      <c r="G90" s="41"/>
      <c r="H90" s="129"/>
      <c r="I90" s="176" t="s">
        <v>348</v>
      </c>
      <c r="J90" s="187">
        <v>254000</v>
      </c>
      <c r="K90" s="41" t="s">
        <v>388</v>
      </c>
    </row>
    <row r="91" spans="1:11" ht="23.25">
      <c r="A91" s="41">
        <v>3</v>
      </c>
      <c r="B91" s="11" t="s">
        <v>242</v>
      </c>
      <c r="C91" s="15"/>
      <c r="D91" s="147" t="s">
        <v>348</v>
      </c>
      <c r="E91" s="33">
        <v>574000</v>
      </c>
      <c r="F91" s="41" t="s">
        <v>340</v>
      </c>
      <c r="G91" s="129"/>
      <c r="H91" s="41" t="s">
        <v>382</v>
      </c>
      <c r="I91" s="41"/>
      <c r="J91" s="162"/>
      <c r="K91" s="41" t="s">
        <v>388</v>
      </c>
    </row>
    <row r="92" spans="1:11" ht="23.25">
      <c r="A92" s="41">
        <v>4</v>
      </c>
      <c r="B92" s="217" t="s">
        <v>233</v>
      </c>
      <c r="C92" s="130"/>
      <c r="D92" s="176" t="s">
        <v>348</v>
      </c>
      <c r="E92" s="138">
        <v>235000</v>
      </c>
      <c r="F92" s="129" t="s">
        <v>341</v>
      </c>
      <c r="G92" s="129"/>
      <c r="H92" s="129"/>
      <c r="I92" s="176" t="s">
        <v>348</v>
      </c>
      <c r="J92" s="187">
        <v>234000</v>
      </c>
      <c r="K92" s="41" t="s">
        <v>388</v>
      </c>
    </row>
    <row r="93" spans="1:11" ht="23.25">
      <c r="A93" s="41">
        <v>5</v>
      </c>
      <c r="B93" s="11" t="s">
        <v>243</v>
      </c>
      <c r="C93" s="15"/>
      <c r="D93" s="147" t="s">
        <v>348</v>
      </c>
      <c r="E93" s="33">
        <v>164000</v>
      </c>
      <c r="F93" s="41" t="s">
        <v>336</v>
      </c>
      <c r="G93" s="129"/>
      <c r="H93" s="129"/>
      <c r="I93" s="176" t="s">
        <v>348</v>
      </c>
      <c r="J93" s="187">
        <v>152000</v>
      </c>
      <c r="K93" s="41" t="s">
        <v>388</v>
      </c>
    </row>
    <row r="94" spans="1:11" ht="23.25">
      <c r="A94" s="41">
        <v>6</v>
      </c>
      <c r="B94" s="188" t="s">
        <v>366</v>
      </c>
      <c r="C94" s="189"/>
      <c r="D94" s="190" t="s">
        <v>348</v>
      </c>
      <c r="E94" s="191">
        <v>446000</v>
      </c>
      <c r="F94" s="183" t="s">
        <v>333</v>
      </c>
      <c r="G94" s="190" t="s">
        <v>348</v>
      </c>
      <c r="H94" s="197"/>
      <c r="I94" s="41"/>
      <c r="J94" s="162"/>
      <c r="K94" s="41" t="s">
        <v>388</v>
      </c>
    </row>
    <row r="95" spans="1:11" ht="23.25">
      <c r="A95" s="20">
        <v>7</v>
      </c>
      <c r="B95" s="12" t="s">
        <v>342</v>
      </c>
      <c r="C95" s="18"/>
      <c r="D95" s="156" t="s">
        <v>348</v>
      </c>
      <c r="E95" s="155">
        <v>446000</v>
      </c>
      <c r="F95" s="20" t="s">
        <v>341</v>
      </c>
      <c r="G95" s="202"/>
      <c r="H95" s="20" t="s">
        <v>383</v>
      </c>
      <c r="I95" s="20"/>
      <c r="J95" s="170"/>
      <c r="K95" s="20" t="s">
        <v>388</v>
      </c>
    </row>
    <row r="96" spans="1:11" ht="23.25">
      <c r="A96" s="41">
        <v>8</v>
      </c>
      <c r="B96" s="11" t="s">
        <v>244</v>
      </c>
      <c r="C96" s="15"/>
      <c r="D96" s="147" t="s">
        <v>348</v>
      </c>
      <c r="E96" s="33">
        <v>479000</v>
      </c>
      <c r="F96" s="41" t="s">
        <v>340</v>
      </c>
      <c r="G96" s="129"/>
      <c r="H96" s="41" t="s">
        <v>384</v>
      </c>
      <c r="I96" s="41"/>
      <c r="J96" s="162"/>
      <c r="K96" s="41" t="s">
        <v>388</v>
      </c>
    </row>
    <row r="97" spans="1:11" ht="23.25">
      <c r="A97" s="41"/>
      <c r="B97" s="51" t="s">
        <v>246</v>
      </c>
      <c r="C97" s="124"/>
      <c r="D97" s="136"/>
      <c r="E97" s="33"/>
      <c r="F97" s="41"/>
      <c r="G97" s="41"/>
      <c r="H97" s="41"/>
      <c r="I97" s="41"/>
      <c r="J97" s="162"/>
      <c r="K97" s="41"/>
    </row>
    <row r="98" spans="1:11" ht="23.25">
      <c r="A98" s="41">
        <v>9</v>
      </c>
      <c r="B98" s="11" t="s">
        <v>238</v>
      </c>
      <c r="C98" s="15"/>
      <c r="D98" s="147" t="s">
        <v>348</v>
      </c>
      <c r="E98" s="33">
        <v>287000</v>
      </c>
      <c r="F98" s="41" t="s">
        <v>340</v>
      </c>
      <c r="G98" s="129"/>
      <c r="H98" s="41"/>
      <c r="I98" s="147" t="s">
        <v>348</v>
      </c>
      <c r="J98" s="181">
        <v>280000</v>
      </c>
      <c r="K98" s="41" t="s">
        <v>388</v>
      </c>
    </row>
    <row r="99" spans="1:11" ht="24">
      <c r="A99" s="41">
        <v>10</v>
      </c>
      <c r="B99" s="119" t="s">
        <v>247</v>
      </c>
      <c r="C99" s="127"/>
      <c r="D99" s="147" t="s">
        <v>348</v>
      </c>
      <c r="E99" s="33">
        <v>74700</v>
      </c>
      <c r="F99" s="142" t="s">
        <v>341</v>
      </c>
      <c r="G99" s="150"/>
      <c r="H99" s="41"/>
      <c r="I99" s="147" t="s">
        <v>348</v>
      </c>
      <c r="J99" s="192">
        <v>74700</v>
      </c>
      <c r="K99" s="41" t="s">
        <v>388</v>
      </c>
    </row>
    <row r="100" spans="1:11" ht="23.25">
      <c r="A100" s="41">
        <v>11</v>
      </c>
      <c r="B100" s="11" t="s">
        <v>248</v>
      </c>
      <c r="C100" s="15"/>
      <c r="D100" s="147" t="s">
        <v>348</v>
      </c>
      <c r="E100" s="33">
        <v>439000</v>
      </c>
      <c r="F100" s="41" t="s">
        <v>333</v>
      </c>
      <c r="G100" s="129"/>
      <c r="H100" s="41"/>
      <c r="I100" s="147" t="s">
        <v>348</v>
      </c>
      <c r="J100" s="181">
        <v>438000</v>
      </c>
      <c r="K100" s="41" t="s">
        <v>388</v>
      </c>
    </row>
    <row r="101" spans="1:11" ht="23.25">
      <c r="A101" s="41">
        <v>12</v>
      </c>
      <c r="B101" s="11" t="s">
        <v>249</v>
      </c>
      <c r="C101" s="15"/>
      <c r="D101" s="147" t="s">
        <v>348</v>
      </c>
      <c r="E101" s="33">
        <v>353000</v>
      </c>
      <c r="F101" s="41" t="s">
        <v>340</v>
      </c>
      <c r="G101" s="129"/>
      <c r="H101" s="41" t="s">
        <v>385</v>
      </c>
      <c r="I101" s="41"/>
      <c r="J101" s="162"/>
      <c r="K101" s="41" t="s">
        <v>388</v>
      </c>
    </row>
    <row r="102" spans="1:11" ht="23.25">
      <c r="A102" s="41">
        <v>13</v>
      </c>
      <c r="B102" s="11" t="s">
        <v>250</v>
      </c>
      <c r="C102" s="15"/>
      <c r="D102" s="147" t="s">
        <v>348</v>
      </c>
      <c r="E102" s="33">
        <v>467000</v>
      </c>
      <c r="F102" s="41" t="s">
        <v>341</v>
      </c>
      <c r="G102" s="129"/>
      <c r="H102" s="147"/>
      <c r="I102" s="147" t="s">
        <v>348</v>
      </c>
      <c r="J102" s="181">
        <v>447000</v>
      </c>
      <c r="K102" s="41" t="s">
        <v>388</v>
      </c>
    </row>
    <row r="103" spans="1:11" ht="23.25">
      <c r="A103" s="41">
        <v>14</v>
      </c>
      <c r="B103" s="11" t="s">
        <v>251</v>
      </c>
      <c r="C103" s="15"/>
      <c r="D103" s="147" t="s">
        <v>348</v>
      </c>
      <c r="E103" s="33">
        <v>244000</v>
      </c>
      <c r="F103" s="41" t="s">
        <v>341</v>
      </c>
      <c r="G103" s="129"/>
      <c r="H103" s="147"/>
      <c r="I103" s="147" t="s">
        <v>348</v>
      </c>
      <c r="J103" s="181">
        <v>232000</v>
      </c>
      <c r="K103" s="41" t="s">
        <v>388</v>
      </c>
    </row>
    <row r="104" spans="1:11" ht="23.25">
      <c r="A104" s="41">
        <v>15</v>
      </c>
      <c r="B104" s="188" t="s">
        <v>252</v>
      </c>
      <c r="C104" s="189"/>
      <c r="D104" s="190" t="s">
        <v>348</v>
      </c>
      <c r="E104" s="191">
        <v>345000</v>
      </c>
      <c r="F104" s="183" t="s">
        <v>338</v>
      </c>
      <c r="G104" s="190" t="s">
        <v>348</v>
      </c>
      <c r="I104" s="41"/>
      <c r="J104" s="162"/>
      <c r="K104" s="41" t="s">
        <v>388</v>
      </c>
    </row>
    <row r="105" spans="1:11" ht="23.25">
      <c r="A105" s="41">
        <v>16</v>
      </c>
      <c r="B105" s="11" t="s">
        <v>253</v>
      </c>
      <c r="C105" s="15"/>
      <c r="D105" s="147" t="s">
        <v>348</v>
      </c>
      <c r="E105" s="33">
        <v>492000</v>
      </c>
      <c r="F105" s="41" t="s">
        <v>341</v>
      </c>
      <c r="G105" s="129"/>
      <c r="H105" s="41"/>
      <c r="I105" s="176" t="s">
        <v>348</v>
      </c>
      <c r="J105" s="187">
        <v>490000</v>
      </c>
      <c r="K105" s="41" t="s">
        <v>388</v>
      </c>
    </row>
    <row r="106" spans="1:11" ht="23.25">
      <c r="A106" s="41">
        <v>17</v>
      </c>
      <c r="B106" s="11" t="s">
        <v>254</v>
      </c>
      <c r="C106" s="15"/>
      <c r="D106" s="147" t="s">
        <v>348</v>
      </c>
      <c r="E106" s="33">
        <v>112000</v>
      </c>
      <c r="F106" s="41" t="s">
        <v>343</v>
      </c>
      <c r="G106" s="129"/>
      <c r="H106" s="147"/>
      <c r="I106" s="147" t="s">
        <v>348</v>
      </c>
      <c r="J106" s="181">
        <v>97000</v>
      </c>
      <c r="K106" s="41" t="s">
        <v>388</v>
      </c>
    </row>
    <row r="107" spans="1:11" ht="23.25">
      <c r="A107" s="41">
        <v>18</v>
      </c>
      <c r="B107" s="11" t="s">
        <v>344</v>
      </c>
      <c r="C107" s="15"/>
      <c r="D107" s="147" t="s">
        <v>348</v>
      </c>
      <c r="E107" s="33">
        <v>127000</v>
      </c>
      <c r="F107" s="41" t="s">
        <v>343</v>
      </c>
      <c r="G107" s="129"/>
      <c r="H107" s="147"/>
      <c r="I107" s="147" t="s">
        <v>348</v>
      </c>
      <c r="J107" s="181">
        <v>100000</v>
      </c>
      <c r="K107" s="41" t="s">
        <v>388</v>
      </c>
    </row>
    <row r="108" spans="1:11" ht="23.25">
      <c r="A108" s="41">
        <v>19</v>
      </c>
      <c r="B108" s="11" t="s">
        <v>255</v>
      </c>
      <c r="C108" s="15"/>
      <c r="D108" s="147" t="s">
        <v>348</v>
      </c>
      <c r="E108" s="33">
        <v>362000</v>
      </c>
      <c r="F108" s="41" t="s">
        <v>343</v>
      </c>
      <c r="G108" s="129"/>
      <c r="H108" s="147"/>
      <c r="I108" s="147" t="s">
        <v>348</v>
      </c>
      <c r="J108" s="181">
        <v>361000</v>
      </c>
      <c r="K108" s="41" t="s">
        <v>388</v>
      </c>
    </row>
    <row r="109" spans="1:11" ht="23.25">
      <c r="A109" s="41">
        <v>20</v>
      </c>
      <c r="B109" s="11" t="s">
        <v>256</v>
      </c>
      <c r="C109" s="15"/>
      <c r="D109" s="147" t="s">
        <v>348</v>
      </c>
      <c r="E109" s="33">
        <v>172000</v>
      </c>
      <c r="F109" s="41" t="s">
        <v>341</v>
      </c>
      <c r="G109" s="129"/>
      <c r="H109" s="147"/>
      <c r="I109" s="147" t="s">
        <v>348</v>
      </c>
      <c r="J109" s="181">
        <v>171000</v>
      </c>
      <c r="K109" s="41" t="s">
        <v>388</v>
      </c>
    </row>
    <row r="110" spans="1:11" ht="23.25">
      <c r="A110" s="41">
        <v>21</v>
      </c>
      <c r="B110" s="11" t="s">
        <v>257</v>
      </c>
      <c r="C110" s="15"/>
      <c r="D110" s="147" t="s">
        <v>348</v>
      </c>
      <c r="E110" s="33">
        <v>114000</v>
      </c>
      <c r="F110" s="41" t="s">
        <v>341</v>
      </c>
      <c r="G110" s="129"/>
      <c r="H110" s="147"/>
      <c r="I110" s="147" t="s">
        <v>348</v>
      </c>
      <c r="J110" s="181">
        <v>113000</v>
      </c>
      <c r="K110" s="41" t="s">
        <v>388</v>
      </c>
    </row>
    <row r="111" spans="1:11" ht="24" thickBot="1">
      <c r="A111" s="41">
        <v>22</v>
      </c>
      <c r="B111" s="188" t="s">
        <v>258</v>
      </c>
      <c r="C111" s="189"/>
      <c r="D111" s="190" t="s">
        <v>348</v>
      </c>
      <c r="E111" s="191">
        <v>7000</v>
      </c>
      <c r="F111" s="183" t="s">
        <v>341</v>
      </c>
      <c r="G111" s="190" t="s">
        <v>348</v>
      </c>
      <c r="I111" s="259"/>
      <c r="J111" s="181"/>
      <c r="K111" s="41" t="s">
        <v>388</v>
      </c>
    </row>
    <row r="112" spans="1:11" ht="30" customHeight="1">
      <c r="A112" s="151"/>
      <c r="B112" s="152" t="s">
        <v>31</v>
      </c>
      <c r="C112" s="153">
        <v>18</v>
      </c>
      <c r="D112" s="154">
        <v>22</v>
      </c>
      <c r="E112" s="161">
        <f>SUM(E70:E111)</f>
        <v>11141600</v>
      </c>
      <c r="F112" s="153"/>
      <c r="G112" s="153">
        <v>5</v>
      </c>
      <c r="H112" s="153">
        <v>7</v>
      </c>
      <c r="I112" s="153">
        <v>28</v>
      </c>
      <c r="J112" s="164">
        <f>SUM(J68:J111)</f>
        <v>6291301.34</v>
      </c>
      <c r="K112" s="153"/>
    </row>
    <row r="113" spans="1:11" ht="23.25">
      <c r="A113" s="41"/>
      <c r="B113" s="51" t="s">
        <v>104</v>
      </c>
      <c r="C113" s="124"/>
      <c r="D113" s="136"/>
      <c r="E113" s="33"/>
      <c r="F113" s="41"/>
      <c r="G113" s="41"/>
      <c r="H113" s="41"/>
      <c r="I113" s="41"/>
      <c r="J113" s="166"/>
      <c r="K113" s="41"/>
    </row>
    <row r="114" spans="1:11" ht="23.25">
      <c r="A114" s="41"/>
      <c r="B114" s="51" t="s">
        <v>105</v>
      </c>
      <c r="C114" s="124"/>
      <c r="D114" s="136"/>
      <c r="E114" s="33"/>
      <c r="F114" s="41"/>
      <c r="G114" s="41"/>
      <c r="H114" s="41"/>
      <c r="I114" s="41"/>
      <c r="J114" s="166"/>
      <c r="K114" s="41"/>
    </row>
    <row r="115" spans="1:11" ht="23.25">
      <c r="A115" s="41"/>
      <c r="B115" s="51" t="s">
        <v>166</v>
      </c>
      <c r="C115" s="124"/>
      <c r="D115" s="136"/>
      <c r="E115" s="33"/>
      <c r="F115" s="41"/>
      <c r="G115" s="41"/>
      <c r="H115" s="41"/>
      <c r="I115" s="41"/>
      <c r="J115" s="166"/>
      <c r="K115" s="41"/>
    </row>
    <row r="116" spans="1:11" ht="23.25">
      <c r="A116" s="41">
        <v>1</v>
      </c>
      <c r="B116" s="11" t="s">
        <v>113</v>
      </c>
      <c r="C116" s="147" t="s">
        <v>348</v>
      </c>
      <c r="E116" s="33">
        <v>100000</v>
      </c>
      <c r="F116" s="132">
        <v>22341</v>
      </c>
      <c r="G116" s="41"/>
      <c r="H116" s="41"/>
      <c r="I116" s="147" t="s">
        <v>348</v>
      </c>
      <c r="J116" s="172" t="s">
        <v>158</v>
      </c>
      <c r="K116" s="41" t="s">
        <v>120</v>
      </c>
    </row>
    <row r="117" spans="1:11" ht="23.25">
      <c r="A117" s="41">
        <v>2</v>
      </c>
      <c r="B117" s="11" t="s">
        <v>167</v>
      </c>
      <c r="C117" s="147" t="s">
        <v>348</v>
      </c>
      <c r="E117" s="33">
        <v>40000</v>
      </c>
      <c r="F117" s="41" t="s">
        <v>326</v>
      </c>
      <c r="G117" s="41"/>
      <c r="H117" s="41"/>
      <c r="I117" s="147" t="s">
        <v>348</v>
      </c>
      <c r="J117" s="166">
        <v>40000</v>
      </c>
      <c r="K117" s="41" t="s">
        <v>120</v>
      </c>
    </row>
    <row r="118" spans="1:11" ht="23.25">
      <c r="A118" s="20">
        <v>3</v>
      </c>
      <c r="B118" s="12" t="s">
        <v>83</v>
      </c>
      <c r="C118" s="156" t="s">
        <v>348</v>
      </c>
      <c r="D118" s="159"/>
      <c r="E118" s="155">
        <v>100000</v>
      </c>
      <c r="F118" s="20" t="s">
        <v>327</v>
      </c>
      <c r="G118" s="20"/>
      <c r="H118" s="20"/>
      <c r="I118" s="156" t="s">
        <v>348</v>
      </c>
      <c r="J118" s="174">
        <v>95970</v>
      </c>
      <c r="K118" s="20" t="s">
        <v>120</v>
      </c>
    </row>
    <row r="119" spans="1:11" ht="23.25">
      <c r="A119" s="41">
        <v>4</v>
      </c>
      <c r="B119" s="11" t="s">
        <v>301</v>
      </c>
      <c r="C119" s="147" t="s">
        <v>348</v>
      </c>
      <c r="E119" s="33">
        <v>30000</v>
      </c>
      <c r="F119" s="132">
        <v>22463</v>
      </c>
      <c r="G119" s="147"/>
      <c r="H119" s="41"/>
      <c r="I119" s="147" t="s">
        <v>348</v>
      </c>
      <c r="J119" s="180">
        <v>1700</v>
      </c>
      <c r="K119" s="41" t="s">
        <v>120</v>
      </c>
    </row>
    <row r="120" spans="1:11" ht="23.25">
      <c r="A120" s="41">
        <v>5</v>
      </c>
      <c r="B120" s="217" t="s">
        <v>302</v>
      </c>
      <c r="C120" s="176" t="s">
        <v>348</v>
      </c>
      <c r="D120" s="260"/>
      <c r="E120" s="138">
        <v>80000</v>
      </c>
      <c r="F120" s="261">
        <v>22372</v>
      </c>
      <c r="G120" s="176"/>
      <c r="H120" s="41"/>
      <c r="I120" s="147" t="s">
        <v>348</v>
      </c>
      <c r="J120" s="165" t="s">
        <v>57</v>
      </c>
      <c r="K120" s="41" t="s">
        <v>120</v>
      </c>
    </row>
    <row r="121" spans="1:11" ht="23.25">
      <c r="A121" s="41">
        <v>6</v>
      </c>
      <c r="B121" s="11" t="s">
        <v>305</v>
      </c>
      <c r="C121" s="147" t="s">
        <v>348</v>
      </c>
      <c r="E121" s="33">
        <v>80000</v>
      </c>
      <c r="F121" s="41" t="s">
        <v>303</v>
      </c>
      <c r="G121" s="41"/>
      <c r="H121" s="41"/>
      <c r="I121" s="147" t="s">
        <v>348</v>
      </c>
      <c r="J121" s="180">
        <v>5000</v>
      </c>
      <c r="K121" s="41" t="s">
        <v>120</v>
      </c>
    </row>
    <row r="122" spans="1:11" ht="24" thickBot="1">
      <c r="A122" s="41">
        <v>7</v>
      </c>
      <c r="B122" s="11" t="s">
        <v>304</v>
      </c>
      <c r="C122" s="147" t="s">
        <v>348</v>
      </c>
      <c r="E122" s="33">
        <v>120000</v>
      </c>
      <c r="F122" s="41" t="s">
        <v>299</v>
      </c>
      <c r="G122" s="41"/>
      <c r="H122" s="41"/>
      <c r="I122" s="147" t="s">
        <v>348</v>
      </c>
      <c r="J122" s="180">
        <v>86933</v>
      </c>
      <c r="K122" s="41" t="s">
        <v>120</v>
      </c>
    </row>
    <row r="123" spans="1:11" ht="24" customHeight="1" thickBot="1">
      <c r="A123" s="67"/>
      <c r="B123" s="69" t="s">
        <v>31</v>
      </c>
      <c r="C123" s="72">
        <v>7</v>
      </c>
      <c r="D123" s="139"/>
      <c r="E123" s="160">
        <f>SUM(E116:E122)</f>
        <v>550000</v>
      </c>
      <c r="F123" s="72"/>
      <c r="G123" s="72"/>
      <c r="H123" s="72" t="s">
        <v>57</v>
      </c>
      <c r="I123" s="72">
        <v>7</v>
      </c>
      <c r="J123" s="163">
        <f>SUM(J116:J122)</f>
        <v>229603</v>
      </c>
      <c r="K123" s="72"/>
    </row>
    <row r="124" spans="1:11" ht="23.25">
      <c r="A124" s="226"/>
      <c r="B124" s="51" t="s">
        <v>106</v>
      </c>
      <c r="C124" s="124"/>
      <c r="D124" s="136"/>
      <c r="E124" s="33"/>
      <c r="F124" s="41"/>
      <c r="G124" s="41"/>
      <c r="H124" s="41"/>
      <c r="I124" s="41"/>
      <c r="J124" s="166"/>
      <c r="K124" s="41"/>
    </row>
    <row r="125" spans="1:11" ht="23.25">
      <c r="A125" s="41"/>
      <c r="B125" s="51" t="s">
        <v>168</v>
      </c>
      <c r="C125" s="124"/>
      <c r="D125" s="136"/>
      <c r="E125" s="33"/>
      <c r="F125" s="41"/>
      <c r="G125" s="41"/>
      <c r="H125" s="41"/>
      <c r="I125" s="41"/>
      <c r="J125" s="166"/>
      <c r="K125" s="41"/>
    </row>
    <row r="126" spans="1:11" ht="23.25">
      <c r="A126" s="41">
        <v>1</v>
      </c>
      <c r="B126" s="38" t="s">
        <v>93</v>
      </c>
      <c r="C126" s="147" t="s">
        <v>348</v>
      </c>
      <c r="E126" s="33">
        <v>15000</v>
      </c>
      <c r="F126" s="41" t="s">
        <v>328</v>
      </c>
      <c r="G126" s="41"/>
      <c r="H126" s="41"/>
      <c r="I126" s="147" t="s">
        <v>348</v>
      </c>
      <c r="J126" s="216">
        <v>12350</v>
      </c>
      <c r="K126" s="41" t="s">
        <v>84</v>
      </c>
    </row>
    <row r="127" spans="1:11" ht="23.25">
      <c r="A127" s="41">
        <v>2</v>
      </c>
      <c r="B127" s="11" t="s">
        <v>155</v>
      </c>
      <c r="C127" s="147" t="s">
        <v>348</v>
      </c>
      <c r="E127" s="33">
        <v>5000</v>
      </c>
      <c r="F127" s="41" t="s">
        <v>312</v>
      </c>
      <c r="G127" s="41"/>
      <c r="H127" s="41"/>
      <c r="I127" s="147" t="s">
        <v>348</v>
      </c>
      <c r="J127" s="214">
        <v>4900</v>
      </c>
      <c r="K127" s="41" t="s">
        <v>95</v>
      </c>
    </row>
    <row r="128" spans="1:11" ht="23.25">
      <c r="A128" s="41">
        <v>3</v>
      </c>
      <c r="B128" s="11" t="s">
        <v>153</v>
      </c>
      <c r="C128" s="147" t="s">
        <v>348</v>
      </c>
      <c r="E128" s="33">
        <v>30000</v>
      </c>
      <c r="F128" s="41" t="s">
        <v>310</v>
      </c>
      <c r="G128" s="41"/>
      <c r="H128" s="41"/>
      <c r="I128" s="147" t="s">
        <v>348</v>
      </c>
      <c r="J128" s="214">
        <v>18710</v>
      </c>
      <c r="K128" s="41" t="s">
        <v>84</v>
      </c>
    </row>
    <row r="129" spans="1:11" ht="23.25">
      <c r="A129" s="41">
        <v>4</v>
      </c>
      <c r="B129" s="149" t="s">
        <v>116</v>
      </c>
      <c r="C129" s="147" t="s">
        <v>348</v>
      </c>
      <c r="E129" s="33">
        <v>40000</v>
      </c>
      <c r="F129" s="41" t="s">
        <v>311</v>
      </c>
      <c r="G129" s="41"/>
      <c r="H129" s="41"/>
      <c r="I129" s="147" t="s">
        <v>348</v>
      </c>
      <c r="J129" s="216">
        <v>7105</v>
      </c>
      <c r="K129" s="41" t="s">
        <v>84</v>
      </c>
    </row>
    <row r="130" spans="1:11" ht="23.25">
      <c r="A130" s="41">
        <v>5</v>
      </c>
      <c r="B130" s="11" t="s">
        <v>119</v>
      </c>
      <c r="C130" s="147" t="s">
        <v>348</v>
      </c>
      <c r="E130" s="33">
        <v>10000</v>
      </c>
      <c r="F130" s="41" t="s">
        <v>270</v>
      </c>
      <c r="G130" s="41"/>
      <c r="H130" s="41"/>
      <c r="I130" s="147" t="s">
        <v>348</v>
      </c>
      <c r="J130" s="214">
        <v>3890</v>
      </c>
      <c r="K130" s="41" t="s">
        <v>84</v>
      </c>
    </row>
    <row r="131" spans="1:11" ht="22.5" customHeight="1">
      <c r="A131" s="41">
        <v>6</v>
      </c>
      <c r="B131" s="11" t="s">
        <v>306</v>
      </c>
      <c r="C131" s="147" t="s">
        <v>348</v>
      </c>
      <c r="E131" s="33">
        <v>25000</v>
      </c>
      <c r="F131" s="41" t="s">
        <v>332</v>
      </c>
      <c r="G131" s="147"/>
      <c r="H131" s="41"/>
      <c r="I131" s="147" t="s">
        <v>348</v>
      </c>
      <c r="J131" s="180">
        <v>20000</v>
      </c>
      <c r="K131" s="41" t="s">
        <v>84</v>
      </c>
    </row>
    <row r="132" spans="1:11" ht="22.5" customHeight="1">
      <c r="A132" s="41">
        <v>7</v>
      </c>
      <c r="B132" s="188" t="s">
        <v>307</v>
      </c>
      <c r="C132" s="190" t="s">
        <v>348</v>
      </c>
      <c r="D132" s="219"/>
      <c r="E132" s="191">
        <v>200000</v>
      </c>
      <c r="F132" s="183" t="s">
        <v>331</v>
      </c>
      <c r="G132" s="190" t="s">
        <v>348</v>
      </c>
      <c r="H132" s="41"/>
      <c r="I132" s="129"/>
      <c r="J132" s="185" t="s">
        <v>57</v>
      </c>
      <c r="K132" s="41" t="s">
        <v>95</v>
      </c>
    </row>
    <row r="133" spans="1:11" ht="22.5" customHeight="1">
      <c r="A133" s="41">
        <v>8</v>
      </c>
      <c r="B133" s="11" t="s">
        <v>308</v>
      </c>
      <c r="C133" s="147" t="s">
        <v>348</v>
      </c>
      <c r="E133" s="33">
        <v>280000</v>
      </c>
      <c r="F133" s="41" t="s">
        <v>330</v>
      </c>
      <c r="H133" s="41"/>
      <c r="I133" s="147" t="s">
        <v>348</v>
      </c>
      <c r="J133" s="180">
        <v>217050</v>
      </c>
      <c r="K133" s="41" t="s">
        <v>84</v>
      </c>
    </row>
    <row r="134" spans="1:11" ht="22.5" customHeight="1">
      <c r="A134" s="41">
        <v>9</v>
      </c>
      <c r="B134" s="11" t="s">
        <v>309</v>
      </c>
      <c r="C134" s="147" t="s">
        <v>348</v>
      </c>
      <c r="E134" s="33">
        <v>50000</v>
      </c>
      <c r="F134" s="41" t="s">
        <v>329</v>
      </c>
      <c r="G134" s="147"/>
      <c r="H134" s="41"/>
      <c r="I134" s="147" t="s">
        <v>348</v>
      </c>
      <c r="J134" s="180">
        <v>14645</v>
      </c>
      <c r="K134" s="41" t="s">
        <v>84</v>
      </c>
    </row>
    <row r="135" spans="1:11" ht="22.5" customHeight="1">
      <c r="A135" s="41">
        <v>10</v>
      </c>
      <c r="B135" s="188" t="s">
        <v>313</v>
      </c>
      <c r="C135" s="190" t="s">
        <v>348</v>
      </c>
      <c r="D135" s="219"/>
      <c r="E135" s="191">
        <v>400000</v>
      </c>
      <c r="F135" s="183" t="s">
        <v>314</v>
      </c>
      <c r="G135" s="190" t="s">
        <v>348</v>
      </c>
      <c r="H135" s="41"/>
      <c r="I135" s="41"/>
      <c r="J135" s="165" t="s">
        <v>57</v>
      </c>
      <c r="K135" s="41" t="s">
        <v>84</v>
      </c>
    </row>
    <row r="136" spans="1:11" ht="22.5" customHeight="1">
      <c r="A136" s="41">
        <v>11</v>
      </c>
      <c r="B136" s="188" t="s">
        <v>315</v>
      </c>
      <c r="C136" s="190" t="s">
        <v>348</v>
      </c>
      <c r="D136" s="219"/>
      <c r="E136" s="191">
        <v>50000</v>
      </c>
      <c r="F136" s="183" t="s">
        <v>316</v>
      </c>
      <c r="G136" s="190" t="s">
        <v>348</v>
      </c>
      <c r="H136" s="41"/>
      <c r="I136" s="41"/>
      <c r="J136" s="165" t="s">
        <v>57</v>
      </c>
      <c r="K136" s="41" t="s">
        <v>84</v>
      </c>
    </row>
    <row r="137" spans="1:11" ht="22.5" customHeight="1">
      <c r="A137" s="41">
        <v>12</v>
      </c>
      <c r="B137" s="11" t="s">
        <v>434</v>
      </c>
      <c r="C137" s="147" t="s">
        <v>348</v>
      </c>
      <c r="E137" s="33">
        <v>50000</v>
      </c>
      <c r="F137" s="41" t="s">
        <v>317</v>
      </c>
      <c r="G137" s="147"/>
      <c r="H137" s="41"/>
      <c r="I137" s="147" t="s">
        <v>348</v>
      </c>
      <c r="J137" s="180">
        <v>37590</v>
      </c>
      <c r="K137" s="41" t="s">
        <v>84</v>
      </c>
    </row>
    <row r="138" spans="1:11" ht="22.5" customHeight="1">
      <c r="A138" s="41">
        <v>13</v>
      </c>
      <c r="B138" s="11" t="s">
        <v>411</v>
      </c>
      <c r="C138" s="147" t="s">
        <v>348</v>
      </c>
      <c r="E138" s="33">
        <v>70000</v>
      </c>
      <c r="F138" s="41" t="s">
        <v>413</v>
      </c>
      <c r="G138" s="147"/>
      <c r="H138" s="41"/>
      <c r="I138" s="147" t="s">
        <v>348</v>
      </c>
      <c r="J138" s="214">
        <v>27520</v>
      </c>
      <c r="K138" s="41" t="s">
        <v>388</v>
      </c>
    </row>
    <row r="139" spans="1:11" ht="22.5" customHeight="1">
      <c r="A139" s="41"/>
      <c r="B139" s="51" t="s">
        <v>318</v>
      </c>
      <c r="C139" s="15"/>
      <c r="D139" s="33"/>
      <c r="E139" s="33"/>
      <c r="F139" s="41"/>
      <c r="G139" s="41"/>
      <c r="H139" s="41"/>
      <c r="I139" s="41"/>
      <c r="J139" s="166"/>
      <c r="K139" s="41"/>
    </row>
    <row r="140" spans="1:11" ht="22.5" customHeight="1">
      <c r="A140" s="41">
        <v>14</v>
      </c>
      <c r="B140" s="11" t="s">
        <v>154</v>
      </c>
      <c r="C140" s="147" t="s">
        <v>348</v>
      </c>
      <c r="E140" s="33">
        <v>18000</v>
      </c>
      <c r="F140" s="41" t="s">
        <v>352</v>
      </c>
      <c r="G140" s="41"/>
      <c r="H140" s="41"/>
      <c r="I140" s="147" t="s">
        <v>348</v>
      </c>
      <c r="J140" s="214">
        <v>18000</v>
      </c>
      <c r="K140" s="41" t="s">
        <v>84</v>
      </c>
    </row>
    <row r="141" spans="1:11" ht="22.5" customHeight="1" thickBot="1">
      <c r="A141" s="222">
        <v>15</v>
      </c>
      <c r="B141" s="11" t="s">
        <v>319</v>
      </c>
      <c r="C141" s="147" t="s">
        <v>348</v>
      </c>
      <c r="D141" s="86"/>
      <c r="E141" s="33">
        <v>9000</v>
      </c>
      <c r="F141" s="41" t="s">
        <v>412</v>
      </c>
      <c r="G141" s="41"/>
      <c r="H141" s="41"/>
      <c r="I141" s="147" t="s">
        <v>348</v>
      </c>
      <c r="J141" s="166">
        <v>9000</v>
      </c>
      <c r="K141" s="41" t="s">
        <v>84</v>
      </c>
    </row>
    <row r="142" spans="1:11" ht="24.75" customHeight="1">
      <c r="A142" s="151"/>
      <c r="B142" s="152" t="s">
        <v>31</v>
      </c>
      <c r="C142" s="153">
        <v>15</v>
      </c>
      <c r="D142" s="158"/>
      <c r="E142" s="161">
        <f>SUM(E126:E141)</f>
        <v>1252000</v>
      </c>
      <c r="F142" s="153"/>
      <c r="G142" s="153">
        <v>3</v>
      </c>
      <c r="H142" s="153" t="s">
        <v>57</v>
      </c>
      <c r="I142" s="153">
        <v>12</v>
      </c>
      <c r="J142" s="164">
        <f>SUM(J126:J141)</f>
        <v>390760</v>
      </c>
      <c r="K142" s="153"/>
    </row>
    <row r="143" spans="1:11" ht="23.25">
      <c r="A143" s="41"/>
      <c r="B143" s="51" t="s">
        <v>107</v>
      </c>
      <c r="C143" s="124"/>
      <c r="D143" s="136"/>
      <c r="E143" s="33"/>
      <c r="F143" s="41"/>
      <c r="G143" s="41"/>
      <c r="H143" s="41"/>
      <c r="I143" s="41"/>
      <c r="J143" s="166"/>
      <c r="K143" s="41"/>
    </row>
    <row r="144" spans="1:11" ht="23.25">
      <c r="A144" s="41"/>
      <c r="B144" s="51" t="s">
        <v>169</v>
      </c>
      <c r="C144" s="124"/>
      <c r="D144" s="136"/>
      <c r="E144" s="33"/>
      <c r="F144" s="41"/>
      <c r="G144" s="41"/>
      <c r="H144" s="41"/>
      <c r="I144" s="41"/>
      <c r="J144" s="166"/>
      <c r="K144" s="41"/>
    </row>
    <row r="145" spans="1:11" ht="23.25">
      <c r="A145" s="41">
        <v>1</v>
      </c>
      <c r="B145" s="11" t="s">
        <v>124</v>
      </c>
      <c r="C145" s="147" t="s">
        <v>348</v>
      </c>
      <c r="D145" s="33"/>
      <c r="E145" s="33">
        <v>40000</v>
      </c>
      <c r="F145" s="41" t="s">
        <v>322</v>
      </c>
      <c r="G145" s="41"/>
      <c r="H145" s="41"/>
      <c r="I145" s="147" t="s">
        <v>348</v>
      </c>
      <c r="J145" s="180">
        <v>12500</v>
      </c>
      <c r="K145" s="41" t="s">
        <v>84</v>
      </c>
    </row>
    <row r="146" spans="1:11" ht="23.25">
      <c r="A146" s="41">
        <v>2</v>
      </c>
      <c r="B146" s="11" t="s">
        <v>371</v>
      </c>
      <c r="C146" s="147" t="s">
        <v>348</v>
      </c>
      <c r="D146" s="33"/>
      <c r="E146" s="33">
        <v>85000</v>
      </c>
      <c r="F146" s="41" t="s">
        <v>323</v>
      </c>
      <c r="G146" s="147"/>
      <c r="H146" s="41"/>
      <c r="I146" s="147" t="s">
        <v>348</v>
      </c>
      <c r="J146" s="180">
        <v>68605</v>
      </c>
      <c r="K146" s="41" t="s">
        <v>84</v>
      </c>
    </row>
    <row r="147" spans="1:11" ht="23.25">
      <c r="A147" s="41">
        <v>3</v>
      </c>
      <c r="B147" s="188" t="s">
        <v>324</v>
      </c>
      <c r="C147" s="190" t="s">
        <v>348</v>
      </c>
      <c r="D147" s="191"/>
      <c r="E147" s="191">
        <v>20000</v>
      </c>
      <c r="F147" s="218">
        <v>22341</v>
      </c>
      <c r="G147" s="190" t="s">
        <v>348</v>
      </c>
      <c r="H147" s="41"/>
      <c r="I147" s="41"/>
      <c r="J147" s="166" t="s">
        <v>57</v>
      </c>
      <c r="K147" s="41" t="s">
        <v>84</v>
      </c>
    </row>
    <row r="148" spans="1:11" ht="23.25">
      <c r="A148" s="41">
        <v>4</v>
      </c>
      <c r="B148" s="11" t="s">
        <v>345</v>
      </c>
      <c r="C148" s="147" t="s">
        <v>348</v>
      </c>
      <c r="D148" s="33"/>
      <c r="E148" s="33">
        <v>250000</v>
      </c>
      <c r="F148" s="41" t="s">
        <v>325</v>
      </c>
      <c r="G148" s="147"/>
      <c r="H148" s="41"/>
      <c r="I148" s="147" t="s">
        <v>348</v>
      </c>
      <c r="J148" s="180">
        <v>97900</v>
      </c>
      <c r="K148" s="41" t="s">
        <v>84</v>
      </c>
    </row>
    <row r="149" spans="1:11" ht="19.5" customHeight="1" thickBot="1">
      <c r="A149" s="41"/>
      <c r="B149" s="11"/>
      <c r="C149" s="15"/>
      <c r="D149" s="33"/>
      <c r="E149" s="33"/>
      <c r="F149" s="41"/>
      <c r="G149" s="41"/>
      <c r="H149" s="41"/>
      <c r="I149" s="41"/>
      <c r="J149" s="166"/>
      <c r="K149" s="41"/>
    </row>
    <row r="150" spans="1:11" ht="30.75" customHeight="1" thickBot="1">
      <c r="A150" s="67"/>
      <c r="B150" s="69" t="s">
        <v>31</v>
      </c>
      <c r="C150" s="72">
        <v>4</v>
      </c>
      <c r="D150" s="139"/>
      <c r="E150" s="160">
        <f>SUM(E145:E149)</f>
        <v>395000</v>
      </c>
      <c r="F150" s="72"/>
      <c r="G150" s="72">
        <v>1</v>
      </c>
      <c r="H150" s="72" t="s">
        <v>57</v>
      </c>
      <c r="I150" s="72">
        <v>3</v>
      </c>
      <c r="J150" s="163">
        <f>SUM(J145:J149)</f>
        <v>179005</v>
      </c>
      <c r="K150" s="72"/>
    </row>
    <row r="151" spans="1:11" ht="23.25">
      <c r="A151" s="41"/>
      <c r="B151" s="51" t="s">
        <v>108</v>
      </c>
      <c r="C151" s="124"/>
      <c r="D151" s="136"/>
      <c r="E151" s="33"/>
      <c r="F151" s="41"/>
      <c r="G151" s="41"/>
      <c r="H151" s="41"/>
      <c r="I151" s="41"/>
      <c r="J151" s="166"/>
      <c r="K151" s="41"/>
    </row>
    <row r="152" spans="1:11" ht="23.25">
      <c r="A152" s="41"/>
      <c r="B152" s="51" t="s">
        <v>170</v>
      </c>
      <c r="C152" s="124"/>
      <c r="D152" s="136"/>
      <c r="E152" s="33"/>
      <c r="F152" s="41"/>
      <c r="G152" s="41"/>
      <c r="H152" s="41"/>
      <c r="I152" s="41"/>
      <c r="J152" s="166"/>
      <c r="K152" s="41"/>
    </row>
    <row r="153" spans="1:11" ht="23.25">
      <c r="A153" s="41">
        <v>1</v>
      </c>
      <c r="B153" s="11" t="s">
        <v>156</v>
      </c>
      <c r="C153" s="147" t="s">
        <v>348</v>
      </c>
      <c r="D153" s="33"/>
      <c r="E153" s="33">
        <v>80000</v>
      </c>
      <c r="F153" s="41" t="s">
        <v>270</v>
      </c>
      <c r="G153" s="41"/>
      <c r="H153" s="147"/>
      <c r="I153" s="147" t="s">
        <v>348</v>
      </c>
      <c r="J153" s="180">
        <v>18600</v>
      </c>
      <c r="K153" s="41" t="s">
        <v>123</v>
      </c>
    </row>
    <row r="154" spans="1:11" ht="11.25" customHeight="1" thickBot="1">
      <c r="A154" s="41"/>
      <c r="B154" s="11"/>
      <c r="C154" s="15"/>
      <c r="D154" s="33"/>
      <c r="E154" s="33"/>
      <c r="F154" s="41"/>
      <c r="G154" s="41"/>
      <c r="H154" s="41"/>
      <c r="I154" s="41"/>
      <c r="J154" s="166"/>
      <c r="K154" s="41"/>
    </row>
    <row r="155" spans="1:11" ht="39.75" customHeight="1" thickBot="1">
      <c r="A155" s="67"/>
      <c r="B155" s="69" t="s">
        <v>31</v>
      </c>
      <c r="C155" s="72">
        <v>1</v>
      </c>
      <c r="D155" s="139"/>
      <c r="E155" s="160">
        <f>SUM(E153:E154)</f>
        <v>80000</v>
      </c>
      <c r="F155" s="72"/>
      <c r="G155" s="72" t="s">
        <v>57</v>
      </c>
      <c r="H155" s="72"/>
      <c r="I155" s="72">
        <v>1</v>
      </c>
      <c r="J155" s="163">
        <f>SUM(J153:J154)</f>
        <v>18600</v>
      </c>
      <c r="K155" s="72"/>
    </row>
    <row r="156" spans="1:11" ht="42" customHeight="1" thickBot="1">
      <c r="A156" s="67"/>
      <c r="B156" s="69" t="s">
        <v>117</v>
      </c>
      <c r="C156" s="220">
        <f>C15+C26+C30+C49+C67+C112+C123+C142+C150+C155</f>
        <v>81</v>
      </c>
      <c r="D156" s="221">
        <v>22</v>
      </c>
      <c r="E156" s="223">
        <f>E15+E26+E30+E49+E67+E112+E123+E142+E150+E155</f>
        <v>35055780</v>
      </c>
      <c r="F156" s="67"/>
      <c r="G156" s="67">
        <f>G150+G142+G123+G112+G67+G49+G15</f>
        <v>15</v>
      </c>
      <c r="H156" s="67">
        <v>7</v>
      </c>
      <c r="I156" s="67">
        <f>I155+I150+I142+I123+I112+I67+I49+I30+I26+I15</f>
        <v>81</v>
      </c>
      <c r="J156" s="224">
        <f>J15+J26+J30+J49+J67+J112+J123+J142+J150+J155</f>
        <v>18442043.48</v>
      </c>
      <c r="K156" s="67"/>
    </row>
    <row r="157" spans="2:11" ht="47.25" customHeight="1">
      <c r="B157" s="91"/>
      <c r="C157" s="91"/>
      <c r="D157" s="141"/>
      <c r="E157" s="92"/>
      <c r="F157" s="87"/>
      <c r="J157" s="50"/>
      <c r="K157" s="175"/>
    </row>
    <row r="158" spans="5:6" ht="23.25">
      <c r="E158" s="93"/>
      <c r="F158" s="90"/>
    </row>
  </sheetData>
  <sheetProtection/>
  <mergeCells count="10">
    <mergeCell ref="C63:D63"/>
    <mergeCell ref="C64:D64"/>
    <mergeCell ref="C65:D65"/>
    <mergeCell ref="C66:D66"/>
    <mergeCell ref="A1:K1"/>
    <mergeCell ref="A2:K2"/>
    <mergeCell ref="A3:A4"/>
    <mergeCell ref="B3:B4"/>
    <mergeCell ref="C3:D3"/>
    <mergeCell ref="G3:I3"/>
  </mergeCells>
  <printOptions/>
  <pageMargins left="0" right="0.1968503937007874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2"/>
  <sheetViews>
    <sheetView zoomScale="70" zoomScaleNormal="70" zoomScalePageLayoutView="0" workbookViewId="0" topLeftCell="A20">
      <selection activeCell="K31" sqref="K30:K31"/>
    </sheetView>
  </sheetViews>
  <sheetFormatPr defaultColWidth="9.140625" defaultRowHeight="21.75"/>
  <cols>
    <col min="1" max="1" width="42.140625" style="0" customWidth="1"/>
    <col min="2" max="2" width="14.7109375" style="0" customWidth="1"/>
    <col min="3" max="3" width="13.8515625" style="0" customWidth="1"/>
    <col min="4" max="4" width="18.140625" style="0" customWidth="1"/>
    <col min="5" max="5" width="15.421875" style="0" customWidth="1"/>
    <col min="6" max="6" width="16.421875" style="0" customWidth="1"/>
    <col min="7" max="7" width="16.00390625" style="0" customWidth="1"/>
    <col min="8" max="8" width="15.8515625" style="0" customWidth="1"/>
    <col min="9" max="9" width="21.140625" style="0" customWidth="1"/>
    <col min="10" max="12" width="9.57421875" style="0" customWidth="1"/>
  </cols>
  <sheetData>
    <row r="1" spans="1:9" ht="23.25">
      <c r="A1" s="262" t="s">
        <v>50</v>
      </c>
      <c r="B1" s="262"/>
      <c r="C1" s="262"/>
      <c r="D1" s="262"/>
      <c r="E1" s="262"/>
      <c r="F1" s="262"/>
      <c r="G1" s="262"/>
      <c r="H1" s="262"/>
      <c r="I1" s="10"/>
    </row>
    <row r="2" spans="1:9" ht="23.25">
      <c r="A2" s="19" t="s">
        <v>76</v>
      </c>
      <c r="B2" s="11"/>
      <c r="C2" s="11"/>
      <c r="D2" s="11"/>
      <c r="E2" s="11"/>
      <c r="F2" s="11"/>
      <c r="G2" s="11"/>
      <c r="H2" s="11"/>
      <c r="I2" s="10"/>
    </row>
    <row r="3" spans="1:9" ht="23.25">
      <c r="A3" s="11" t="s">
        <v>139</v>
      </c>
      <c r="B3" s="11"/>
      <c r="C3" s="11"/>
      <c r="D3" s="11"/>
      <c r="E3" s="11"/>
      <c r="F3" s="11"/>
      <c r="G3" s="11"/>
      <c r="H3" s="11"/>
      <c r="I3" s="10"/>
    </row>
    <row r="4" spans="1:9" ht="23.25">
      <c r="A4" s="19" t="s">
        <v>51</v>
      </c>
      <c r="B4" s="11"/>
      <c r="C4" s="11"/>
      <c r="D4" s="11"/>
      <c r="E4" s="11"/>
      <c r="F4" s="11"/>
      <c r="G4" s="11"/>
      <c r="H4" s="11"/>
      <c r="I4" s="10"/>
    </row>
    <row r="5" spans="1:9" ht="23.25">
      <c r="A5" s="11" t="s">
        <v>52</v>
      </c>
      <c r="B5" s="11"/>
      <c r="C5" s="11"/>
      <c r="D5" s="11"/>
      <c r="E5" s="11"/>
      <c r="F5" s="11"/>
      <c r="G5" s="11"/>
      <c r="H5" s="11"/>
      <c r="I5" s="10"/>
    </row>
    <row r="6" spans="1:9" ht="23.25">
      <c r="A6" s="11" t="s">
        <v>380</v>
      </c>
      <c r="B6" s="11"/>
      <c r="C6" s="11"/>
      <c r="D6" s="11"/>
      <c r="E6" s="11"/>
      <c r="F6" s="11"/>
      <c r="G6" s="11"/>
      <c r="H6" s="11"/>
      <c r="I6" s="10"/>
    </row>
    <row r="7" spans="1:9" ht="23.25">
      <c r="A7" s="19" t="s">
        <v>141</v>
      </c>
      <c r="B7" s="11"/>
      <c r="C7" s="11"/>
      <c r="D7" s="11"/>
      <c r="E7" s="11"/>
      <c r="F7" s="11"/>
      <c r="G7" s="11"/>
      <c r="H7" s="11"/>
      <c r="I7" s="10"/>
    </row>
    <row r="8" spans="1:9" ht="23.25">
      <c r="A8" s="11" t="s">
        <v>53</v>
      </c>
      <c r="B8" s="11"/>
      <c r="C8" s="11"/>
      <c r="D8" s="11"/>
      <c r="E8" s="11"/>
      <c r="F8" s="11"/>
      <c r="G8" s="11"/>
      <c r="H8" s="11"/>
      <c r="I8" s="10"/>
    </row>
    <row r="9" spans="1:9" ht="23.25">
      <c r="A9" s="264" t="s">
        <v>28</v>
      </c>
      <c r="B9" s="263" t="s">
        <v>29</v>
      </c>
      <c r="C9" s="263"/>
      <c r="D9" s="263"/>
      <c r="E9" s="263"/>
      <c r="F9" s="263"/>
      <c r="G9" s="263"/>
      <c r="H9" s="263"/>
      <c r="I9" s="264" t="s">
        <v>393</v>
      </c>
    </row>
    <row r="10" spans="1:9" ht="21.75">
      <c r="A10" s="265"/>
      <c r="B10" s="208" t="s">
        <v>34</v>
      </c>
      <c r="C10" s="208" t="s">
        <v>34</v>
      </c>
      <c r="D10" s="208" t="s">
        <v>34</v>
      </c>
      <c r="E10" s="208" t="s">
        <v>34</v>
      </c>
      <c r="F10" s="208" t="s">
        <v>34</v>
      </c>
      <c r="G10" s="208" t="s">
        <v>34</v>
      </c>
      <c r="H10" s="208" t="s">
        <v>378</v>
      </c>
      <c r="I10" s="265"/>
    </row>
    <row r="11" spans="1:9" ht="21.75">
      <c r="A11" s="266"/>
      <c r="B11" s="209" t="s">
        <v>54</v>
      </c>
      <c r="C11" s="209" t="s">
        <v>177</v>
      </c>
      <c r="D11" s="209" t="s">
        <v>175</v>
      </c>
      <c r="E11" s="209" t="s">
        <v>176</v>
      </c>
      <c r="F11" s="209" t="s">
        <v>376</v>
      </c>
      <c r="G11" s="209" t="s">
        <v>377</v>
      </c>
      <c r="H11" s="209" t="s">
        <v>379</v>
      </c>
      <c r="I11" s="266"/>
    </row>
    <row r="12" spans="1:9" ht="23.25">
      <c r="A12" s="15" t="s">
        <v>406</v>
      </c>
      <c r="B12" s="41">
        <v>6</v>
      </c>
      <c r="C12" s="31" t="s">
        <v>57</v>
      </c>
      <c r="D12" s="31">
        <v>6</v>
      </c>
      <c r="E12" s="31" t="s">
        <v>57</v>
      </c>
      <c r="F12" s="41">
        <v>1</v>
      </c>
      <c r="G12" s="41">
        <v>4</v>
      </c>
      <c r="H12" s="41">
        <v>5</v>
      </c>
      <c r="I12" s="203" t="s">
        <v>389</v>
      </c>
    </row>
    <row r="13" spans="1:9" ht="24.75" customHeight="1">
      <c r="A13" s="207" t="s">
        <v>405</v>
      </c>
      <c r="B13" s="41"/>
      <c r="C13" s="20"/>
      <c r="D13" s="20"/>
      <c r="E13" s="20"/>
      <c r="F13" s="42"/>
      <c r="G13" s="42"/>
      <c r="H13" s="42"/>
      <c r="I13" s="204"/>
    </row>
    <row r="14" spans="1:9" ht="23.25">
      <c r="A14" s="15" t="s">
        <v>99</v>
      </c>
      <c r="B14" s="31">
        <v>6</v>
      </c>
      <c r="C14" s="41" t="s">
        <v>57</v>
      </c>
      <c r="D14" s="41">
        <v>6</v>
      </c>
      <c r="E14" s="41" t="s">
        <v>57</v>
      </c>
      <c r="F14" s="31">
        <v>5</v>
      </c>
      <c r="G14" s="31">
        <v>1</v>
      </c>
      <c r="H14" s="31">
        <v>6</v>
      </c>
      <c r="I14" s="203"/>
    </row>
    <row r="15" spans="1:9" ht="15" customHeight="1">
      <c r="A15" s="18"/>
      <c r="B15" s="20"/>
      <c r="C15" s="20"/>
      <c r="D15" s="20"/>
      <c r="E15" s="20"/>
      <c r="F15" s="43"/>
      <c r="G15" s="43"/>
      <c r="H15" s="43"/>
      <c r="I15" s="204"/>
    </row>
    <row r="16" spans="1:9" ht="23.25">
      <c r="A16" s="15" t="s">
        <v>100</v>
      </c>
      <c r="B16" s="41">
        <v>2</v>
      </c>
      <c r="C16" s="31" t="s">
        <v>57</v>
      </c>
      <c r="D16" s="31">
        <v>1</v>
      </c>
      <c r="E16" s="31" t="s">
        <v>57</v>
      </c>
      <c r="F16" s="41">
        <v>1</v>
      </c>
      <c r="G16" s="41" t="s">
        <v>57</v>
      </c>
      <c r="H16" s="41">
        <v>1</v>
      </c>
      <c r="I16" s="203"/>
    </row>
    <row r="17" spans="1:9" ht="18" customHeight="1">
      <c r="A17" s="18"/>
      <c r="B17" s="41"/>
      <c r="C17" s="20"/>
      <c r="D17" s="20"/>
      <c r="E17" s="20"/>
      <c r="F17" s="42"/>
      <c r="G17" s="42"/>
      <c r="H17" s="42"/>
      <c r="I17" s="204"/>
    </row>
    <row r="18" spans="1:9" ht="23.25">
      <c r="A18" s="15" t="s">
        <v>101</v>
      </c>
      <c r="B18" s="31">
        <v>13</v>
      </c>
      <c r="C18" s="41" t="s">
        <v>57</v>
      </c>
      <c r="D18" s="41">
        <v>12</v>
      </c>
      <c r="E18" s="41" t="s">
        <v>57</v>
      </c>
      <c r="F18" s="31">
        <v>8</v>
      </c>
      <c r="G18" s="31">
        <v>3</v>
      </c>
      <c r="H18" s="31">
        <v>11</v>
      </c>
      <c r="I18" s="203" t="s">
        <v>439</v>
      </c>
    </row>
    <row r="19" spans="1:9" ht="17.25" customHeight="1">
      <c r="A19" s="18"/>
      <c r="B19" s="20"/>
      <c r="C19" s="20"/>
      <c r="D19" s="20"/>
      <c r="E19" s="20"/>
      <c r="F19" s="43"/>
      <c r="G19" s="43"/>
      <c r="H19" s="43"/>
      <c r="I19" s="204"/>
    </row>
    <row r="20" spans="1:9" ht="23.25">
      <c r="A20" s="15" t="s">
        <v>408</v>
      </c>
      <c r="B20" s="41">
        <v>8</v>
      </c>
      <c r="C20" s="41">
        <v>3</v>
      </c>
      <c r="D20" s="41">
        <v>8</v>
      </c>
      <c r="E20" s="41" t="s">
        <v>57</v>
      </c>
      <c r="F20" s="41">
        <v>3</v>
      </c>
      <c r="G20" s="41">
        <v>4</v>
      </c>
      <c r="H20" s="41">
        <v>7</v>
      </c>
      <c r="I20" s="203" t="s">
        <v>390</v>
      </c>
    </row>
    <row r="21" spans="1:9" ht="20.25" customHeight="1">
      <c r="A21" s="18" t="s">
        <v>407</v>
      </c>
      <c r="B21" s="41"/>
      <c r="C21" s="41"/>
      <c r="D21" s="41"/>
      <c r="E21" s="41"/>
      <c r="F21" s="34"/>
      <c r="G21" s="34"/>
      <c r="H21" s="34"/>
      <c r="I21" s="204"/>
    </row>
    <row r="22" spans="1:9" ht="23.25">
      <c r="A22" s="15" t="s">
        <v>396</v>
      </c>
      <c r="B22" s="31">
        <v>37</v>
      </c>
      <c r="C22" s="31">
        <v>7</v>
      </c>
      <c r="D22" s="31">
        <v>18</v>
      </c>
      <c r="E22" s="31">
        <v>22</v>
      </c>
      <c r="F22" s="31">
        <v>7</v>
      </c>
      <c r="G22" s="31">
        <v>21</v>
      </c>
      <c r="H22" s="31">
        <v>28</v>
      </c>
      <c r="I22" s="203" t="s">
        <v>473</v>
      </c>
    </row>
    <row r="23" spans="1:9" ht="23.25">
      <c r="A23" s="15" t="s">
        <v>60</v>
      </c>
      <c r="B23" s="41"/>
      <c r="C23" s="41"/>
      <c r="D23" s="41"/>
      <c r="E23" s="41"/>
      <c r="F23" s="41"/>
      <c r="G23" s="41"/>
      <c r="H23" s="41"/>
      <c r="I23" s="237" t="s">
        <v>391</v>
      </c>
    </row>
    <row r="24" spans="1:9" ht="17.25" customHeight="1">
      <c r="A24" s="18"/>
      <c r="B24" s="20"/>
      <c r="C24" s="20"/>
      <c r="D24" s="20"/>
      <c r="E24" s="20"/>
      <c r="F24" s="43"/>
      <c r="G24" s="43"/>
      <c r="H24" s="43"/>
      <c r="I24" s="204"/>
    </row>
    <row r="25" spans="1:9" ht="23.25">
      <c r="A25" s="15" t="s">
        <v>398</v>
      </c>
      <c r="B25" s="41">
        <v>7</v>
      </c>
      <c r="C25" s="41" t="s">
        <v>57</v>
      </c>
      <c r="D25" s="41">
        <v>7</v>
      </c>
      <c r="E25" s="41" t="s">
        <v>57</v>
      </c>
      <c r="F25" s="41">
        <v>3</v>
      </c>
      <c r="G25" s="41">
        <v>4</v>
      </c>
      <c r="H25" s="41">
        <v>7</v>
      </c>
      <c r="I25" s="203"/>
    </row>
    <row r="26" spans="1:9" ht="23.25">
      <c r="A26" s="18" t="s">
        <v>397</v>
      </c>
      <c r="B26" s="20"/>
      <c r="C26" s="20"/>
      <c r="D26" s="20"/>
      <c r="E26" s="20"/>
      <c r="F26" s="43"/>
      <c r="G26" s="43"/>
      <c r="H26" s="43"/>
      <c r="I26" s="204"/>
    </row>
    <row r="27" spans="1:9" ht="21.75" customHeight="1">
      <c r="A27" s="15" t="s">
        <v>400</v>
      </c>
      <c r="B27" s="41">
        <v>16</v>
      </c>
      <c r="C27" s="41" t="s">
        <v>57</v>
      </c>
      <c r="D27" s="41">
        <v>15</v>
      </c>
      <c r="E27" s="41" t="s">
        <v>57</v>
      </c>
      <c r="F27" s="41">
        <v>7</v>
      </c>
      <c r="G27" s="41">
        <v>5</v>
      </c>
      <c r="H27" s="41">
        <v>12</v>
      </c>
      <c r="I27" s="203" t="s">
        <v>392</v>
      </c>
    </row>
    <row r="28" spans="1:9" ht="19.5" customHeight="1">
      <c r="A28" s="18" t="s">
        <v>399</v>
      </c>
      <c r="B28" s="20"/>
      <c r="C28" s="20"/>
      <c r="D28" s="20"/>
      <c r="E28" s="20"/>
      <c r="F28" s="43"/>
      <c r="G28" s="43"/>
      <c r="H28" s="43"/>
      <c r="I28" s="204"/>
    </row>
    <row r="29" spans="1:9" ht="22.5" customHeight="1">
      <c r="A29" s="15" t="s">
        <v>402</v>
      </c>
      <c r="B29" s="41">
        <v>4</v>
      </c>
      <c r="C29" s="41" t="s">
        <v>57</v>
      </c>
      <c r="D29" s="41">
        <v>4</v>
      </c>
      <c r="E29" s="41" t="s">
        <v>57</v>
      </c>
      <c r="F29" s="41">
        <v>1</v>
      </c>
      <c r="G29" s="41">
        <v>2</v>
      </c>
      <c r="H29" s="41">
        <v>3</v>
      </c>
      <c r="I29" s="203" t="s">
        <v>389</v>
      </c>
    </row>
    <row r="30" spans="1:9" ht="23.25">
      <c r="A30" s="18" t="s">
        <v>401</v>
      </c>
      <c r="B30" s="41"/>
      <c r="C30" s="20"/>
      <c r="D30" s="20"/>
      <c r="E30" s="20"/>
      <c r="F30" s="42"/>
      <c r="G30" s="42"/>
      <c r="H30" s="42"/>
      <c r="I30" s="204"/>
    </row>
    <row r="31" spans="1:9" ht="21.75" customHeight="1">
      <c r="A31" s="15" t="s">
        <v>404</v>
      </c>
      <c r="B31" s="31">
        <v>1</v>
      </c>
      <c r="C31" s="41" t="s">
        <v>57</v>
      </c>
      <c r="D31" s="41">
        <v>1</v>
      </c>
      <c r="E31" s="41" t="s">
        <v>57</v>
      </c>
      <c r="F31" s="31">
        <v>1</v>
      </c>
      <c r="G31" s="31" t="s">
        <v>57</v>
      </c>
      <c r="H31" s="31">
        <v>1</v>
      </c>
      <c r="I31" s="203"/>
    </row>
    <row r="32" spans="1:9" ht="23.25">
      <c r="A32" s="15" t="s">
        <v>403</v>
      </c>
      <c r="B32" s="20"/>
      <c r="C32" s="20"/>
      <c r="D32" s="20"/>
      <c r="E32" s="20"/>
      <c r="F32" s="43"/>
      <c r="G32" s="43"/>
      <c r="H32" s="43"/>
      <c r="I32" s="204"/>
    </row>
    <row r="33" spans="1:9" ht="42" customHeight="1">
      <c r="A33" s="30" t="s">
        <v>31</v>
      </c>
      <c r="B33" s="30">
        <f aca="true" t="shared" si="0" ref="B33:H33">SUM(B12:B32)</f>
        <v>100</v>
      </c>
      <c r="C33" s="30">
        <f t="shared" si="0"/>
        <v>10</v>
      </c>
      <c r="D33" s="30">
        <f t="shared" si="0"/>
        <v>78</v>
      </c>
      <c r="E33" s="30">
        <f t="shared" si="0"/>
        <v>22</v>
      </c>
      <c r="F33" s="30">
        <f t="shared" si="0"/>
        <v>37</v>
      </c>
      <c r="G33" s="30">
        <f>SUM(G12:G32)</f>
        <v>44</v>
      </c>
      <c r="H33" s="30">
        <f t="shared" si="0"/>
        <v>81</v>
      </c>
      <c r="I33" s="23"/>
    </row>
    <row r="34" spans="1:8" ht="34.5" customHeight="1">
      <c r="A34" s="5"/>
      <c r="B34" s="267">
        <v>110</v>
      </c>
      <c r="C34" s="268"/>
      <c r="D34" s="267">
        <v>100</v>
      </c>
      <c r="E34" s="268"/>
      <c r="F34" s="179"/>
      <c r="G34" s="179"/>
      <c r="H34" s="8"/>
    </row>
    <row r="35" spans="1:8" ht="23.25">
      <c r="A35" s="11"/>
      <c r="B35" s="11"/>
      <c r="C35" s="11"/>
      <c r="H35" t="s">
        <v>91</v>
      </c>
    </row>
    <row r="36" spans="1:9" ht="23.25">
      <c r="A36" s="186" t="s">
        <v>409</v>
      </c>
      <c r="B36" s="122" t="s">
        <v>444</v>
      </c>
      <c r="C36" s="123" t="s">
        <v>445</v>
      </c>
      <c r="D36" s="206" t="s">
        <v>436</v>
      </c>
      <c r="E36" s="206"/>
      <c r="F36" s="206"/>
      <c r="H36" s="122" t="s">
        <v>440</v>
      </c>
      <c r="I36" s="123" t="s">
        <v>442</v>
      </c>
    </row>
    <row r="37" spans="1:9" ht="23.25">
      <c r="A37" s="186" t="s">
        <v>435</v>
      </c>
      <c r="B37" s="87">
        <v>110</v>
      </c>
      <c r="C37" s="11"/>
      <c r="D37" s="19" t="s">
        <v>395</v>
      </c>
      <c r="F37" s="11"/>
      <c r="H37" s="87">
        <v>110</v>
      </c>
      <c r="I37" s="11"/>
    </row>
    <row r="38" spans="1:3" ht="23.25">
      <c r="A38" s="11"/>
      <c r="B38" s="11"/>
      <c r="C38" s="11"/>
    </row>
    <row r="39" spans="1:9" ht="23.25">
      <c r="A39" s="206" t="s">
        <v>437</v>
      </c>
      <c r="B39" s="122" t="s">
        <v>444</v>
      </c>
      <c r="C39" s="123" t="s">
        <v>446</v>
      </c>
      <c r="D39" s="206" t="s">
        <v>438</v>
      </c>
      <c r="H39" s="122" t="s">
        <v>441</v>
      </c>
      <c r="I39" s="123" t="s">
        <v>443</v>
      </c>
    </row>
    <row r="40" spans="1:9" ht="23.25">
      <c r="A40" s="186" t="s">
        <v>410</v>
      </c>
      <c r="B40" s="87">
        <v>100</v>
      </c>
      <c r="C40" s="11"/>
      <c r="D40" s="186" t="s">
        <v>395</v>
      </c>
      <c r="H40" s="87">
        <v>100</v>
      </c>
      <c r="I40" s="11"/>
    </row>
    <row r="42" ht="21.75">
      <c r="A42" s="205" t="s">
        <v>394</v>
      </c>
    </row>
  </sheetData>
  <sheetProtection/>
  <mergeCells count="6">
    <mergeCell ref="I9:I11"/>
    <mergeCell ref="A1:H1"/>
    <mergeCell ref="A9:A11"/>
    <mergeCell ref="B9:H9"/>
    <mergeCell ref="B34:C34"/>
    <mergeCell ref="D34:E3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26" sqref="F26"/>
    </sheetView>
  </sheetViews>
  <sheetFormatPr defaultColWidth="9.140625" defaultRowHeight="21.75"/>
  <cols>
    <col min="1" max="1" width="9.140625" style="250" customWidth="1"/>
    <col min="2" max="2" width="53.140625" style="238" customWidth="1"/>
    <col min="3" max="3" width="13.7109375" style="251" customWidth="1"/>
    <col min="4" max="4" width="18.28125" style="238" customWidth="1"/>
    <col min="5" max="5" width="20.140625" style="238" customWidth="1"/>
    <col min="6" max="6" width="36.421875" style="238" customWidth="1"/>
    <col min="7" max="16384" width="9.140625" style="238" customWidth="1"/>
  </cols>
  <sheetData>
    <row r="1" spans="1:6" ht="44.25" customHeight="1">
      <c r="A1" s="310" t="s">
        <v>458</v>
      </c>
      <c r="B1" s="310"/>
      <c r="C1" s="310"/>
      <c r="D1" s="310"/>
      <c r="E1" s="310"/>
      <c r="F1" s="310"/>
    </row>
    <row r="2" spans="1:6" ht="35.25" customHeight="1">
      <c r="A2" s="239" t="s">
        <v>79</v>
      </c>
      <c r="B2" s="239" t="s">
        <v>80</v>
      </c>
      <c r="C2" s="240" t="s">
        <v>30</v>
      </c>
      <c r="D2" s="239" t="s">
        <v>448</v>
      </c>
      <c r="E2" s="239" t="s">
        <v>452</v>
      </c>
      <c r="F2" s="239" t="s">
        <v>393</v>
      </c>
    </row>
    <row r="3" spans="1:6" ht="21">
      <c r="A3" s="241">
        <v>1</v>
      </c>
      <c r="B3" s="242" t="s">
        <v>264</v>
      </c>
      <c r="C3" s="243">
        <v>50000</v>
      </c>
      <c r="D3" s="242" t="s">
        <v>449</v>
      </c>
      <c r="E3" s="242" t="s">
        <v>84</v>
      </c>
      <c r="F3" s="242" t="s">
        <v>472</v>
      </c>
    </row>
    <row r="4" spans="1:6" ht="21">
      <c r="A4" s="247"/>
      <c r="B4" s="248"/>
      <c r="C4" s="249"/>
      <c r="D4" s="248"/>
      <c r="E4" s="248"/>
      <c r="F4" s="248" t="s">
        <v>471</v>
      </c>
    </row>
    <row r="5" spans="1:6" ht="21">
      <c r="A5" s="252">
        <v>2</v>
      </c>
      <c r="B5" s="253" t="s">
        <v>279</v>
      </c>
      <c r="C5" s="254">
        <v>20000</v>
      </c>
      <c r="D5" s="253" t="s">
        <v>450</v>
      </c>
      <c r="E5" s="253" t="s">
        <v>123</v>
      </c>
      <c r="F5" s="253" t="s">
        <v>466</v>
      </c>
    </row>
    <row r="6" spans="1:6" ht="21">
      <c r="A6" s="247"/>
      <c r="B6" s="248"/>
      <c r="C6" s="249"/>
      <c r="D6" s="248"/>
      <c r="E6" s="255"/>
      <c r="F6" s="248"/>
    </row>
    <row r="7" spans="1:6" ht="21">
      <c r="A7" s="252">
        <v>3</v>
      </c>
      <c r="B7" s="253" t="s">
        <v>347</v>
      </c>
      <c r="C7" s="254">
        <v>50000</v>
      </c>
      <c r="D7" s="253" t="s">
        <v>450</v>
      </c>
      <c r="E7" s="253" t="s">
        <v>123</v>
      </c>
      <c r="F7" s="253" t="s">
        <v>467</v>
      </c>
    </row>
    <row r="8" spans="1:6" ht="21">
      <c r="A8" s="247"/>
      <c r="B8" s="248"/>
      <c r="C8" s="249"/>
      <c r="D8" s="248"/>
      <c r="E8" s="248"/>
      <c r="F8" s="248" t="s">
        <v>459</v>
      </c>
    </row>
    <row r="9" spans="1:6" ht="21">
      <c r="A9" s="252">
        <v>4</v>
      </c>
      <c r="B9" s="253" t="s">
        <v>293</v>
      </c>
      <c r="C9" s="254">
        <v>112500</v>
      </c>
      <c r="D9" s="253" t="s">
        <v>450</v>
      </c>
      <c r="E9" s="253" t="s">
        <v>123</v>
      </c>
      <c r="F9" s="253" t="s">
        <v>468</v>
      </c>
    </row>
    <row r="10" spans="1:6" ht="21">
      <c r="A10" s="247"/>
      <c r="B10" s="248"/>
      <c r="C10" s="249"/>
      <c r="D10" s="248"/>
      <c r="E10" s="248"/>
      <c r="F10" s="248" t="s">
        <v>469</v>
      </c>
    </row>
    <row r="11" spans="1:6" ht="21">
      <c r="A11" s="252">
        <v>5</v>
      </c>
      <c r="B11" s="253" t="s">
        <v>295</v>
      </c>
      <c r="C11" s="254">
        <v>40000</v>
      </c>
      <c r="D11" s="253" t="s">
        <v>450</v>
      </c>
      <c r="E11" s="253" t="s">
        <v>123</v>
      </c>
      <c r="F11" s="253" t="s">
        <v>470</v>
      </c>
    </row>
    <row r="12" spans="1:6" ht="21">
      <c r="A12" s="247"/>
      <c r="B12" s="248"/>
      <c r="C12" s="249"/>
      <c r="D12" s="248"/>
      <c r="E12" s="248"/>
      <c r="F12" s="248"/>
    </row>
    <row r="13" spans="1:6" ht="21">
      <c r="A13" s="252">
        <v>6</v>
      </c>
      <c r="B13" s="253" t="s">
        <v>296</v>
      </c>
      <c r="C13" s="254">
        <v>40000</v>
      </c>
      <c r="D13" s="253" t="s">
        <v>450</v>
      </c>
      <c r="E13" s="253" t="s">
        <v>123</v>
      </c>
      <c r="F13" s="253" t="s">
        <v>470</v>
      </c>
    </row>
    <row r="14" spans="1:6" ht="21">
      <c r="A14" s="247"/>
      <c r="B14" s="248"/>
      <c r="C14" s="249"/>
      <c r="D14" s="248"/>
      <c r="E14" s="248"/>
      <c r="F14" s="248"/>
    </row>
    <row r="15" spans="1:6" ht="21">
      <c r="A15" s="252">
        <v>7</v>
      </c>
      <c r="B15" s="253" t="s">
        <v>228</v>
      </c>
      <c r="C15" s="254">
        <v>420000</v>
      </c>
      <c r="D15" s="253" t="s">
        <v>451</v>
      </c>
      <c r="E15" s="253" t="s">
        <v>388</v>
      </c>
      <c r="F15" s="253" t="s">
        <v>460</v>
      </c>
    </row>
    <row r="16" spans="1:6" ht="21">
      <c r="A16" s="247"/>
      <c r="B16" s="248"/>
      <c r="C16" s="249"/>
      <c r="D16" s="248"/>
      <c r="E16" s="248"/>
      <c r="F16" s="248"/>
    </row>
    <row r="17" spans="1:6" ht="21">
      <c r="A17" s="252">
        <v>8</v>
      </c>
      <c r="B17" s="253" t="s">
        <v>234</v>
      </c>
      <c r="C17" s="254">
        <v>269000</v>
      </c>
      <c r="D17" s="253" t="s">
        <v>451</v>
      </c>
      <c r="E17" s="253" t="s">
        <v>388</v>
      </c>
      <c r="F17" s="253" t="s">
        <v>460</v>
      </c>
    </row>
    <row r="18" spans="1:6" ht="21">
      <c r="A18" s="247"/>
      <c r="B18" s="248"/>
      <c r="C18" s="249"/>
      <c r="D18" s="248"/>
      <c r="E18" s="248"/>
      <c r="F18" s="248"/>
    </row>
    <row r="19" spans="1:6" ht="21">
      <c r="A19" s="252">
        <v>9</v>
      </c>
      <c r="B19" s="253" t="s">
        <v>366</v>
      </c>
      <c r="C19" s="254">
        <v>446000</v>
      </c>
      <c r="D19" s="253" t="s">
        <v>451</v>
      </c>
      <c r="E19" s="253" t="s">
        <v>388</v>
      </c>
      <c r="F19" s="253" t="s">
        <v>461</v>
      </c>
    </row>
    <row r="20" spans="1:6" ht="21">
      <c r="A20" s="247"/>
      <c r="B20" s="248"/>
      <c r="C20" s="249"/>
      <c r="D20" s="248"/>
      <c r="E20" s="248"/>
      <c r="F20" s="248"/>
    </row>
    <row r="21" spans="1:6" ht="21">
      <c r="A21" s="256">
        <v>10</v>
      </c>
      <c r="B21" s="257" t="s">
        <v>453</v>
      </c>
      <c r="C21" s="258">
        <v>345000</v>
      </c>
      <c r="D21" s="257" t="s">
        <v>451</v>
      </c>
      <c r="E21" s="257" t="s">
        <v>388</v>
      </c>
      <c r="F21" s="257" t="s">
        <v>460</v>
      </c>
    </row>
    <row r="22" spans="1:6" ht="21">
      <c r="A22" s="247"/>
      <c r="B22" s="248"/>
      <c r="C22" s="249"/>
      <c r="D22" s="248"/>
      <c r="E22" s="248"/>
      <c r="F22" s="248"/>
    </row>
    <row r="23" spans="1:6" ht="21">
      <c r="A23" s="252">
        <v>11</v>
      </c>
      <c r="B23" s="253" t="s">
        <v>258</v>
      </c>
      <c r="C23" s="254">
        <v>7000</v>
      </c>
      <c r="D23" s="253" t="s">
        <v>451</v>
      </c>
      <c r="E23" s="253" t="s">
        <v>388</v>
      </c>
      <c r="F23" s="253" t="s">
        <v>460</v>
      </c>
    </row>
    <row r="24" spans="1:6" ht="21">
      <c r="A24" s="247"/>
      <c r="B24" s="248"/>
      <c r="C24" s="249"/>
      <c r="D24" s="248"/>
      <c r="E24" s="248"/>
      <c r="F24" s="248"/>
    </row>
    <row r="25" spans="1:6" ht="21">
      <c r="A25" s="252">
        <v>12</v>
      </c>
      <c r="B25" s="253" t="s">
        <v>307</v>
      </c>
      <c r="C25" s="254">
        <v>200000</v>
      </c>
      <c r="D25" s="253" t="s">
        <v>454</v>
      </c>
      <c r="E25" s="253" t="s">
        <v>95</v>
      </c>
      <c r="F25" s="253" t="s">
        <v>462</v>
      </c>
    </row>
    <row r="26" spans="1:6" ht="21">
      <c r="A26" s="247"/>
      <c r="B26" s="248"/>
      <c r="C26" s="249"/>
      <c r="D26" s="248"/>
      <c r="E26" s="248"/>
      <c r="F26" s="248"/>
    </row>
    <row r="27" spans="1:6" ht="21">
      <c r="A27" s="252">
        <v>13</v>
      </c>
      <c r="B27" s="253" t="s">
        <v>313</v>
      </c>
      <c r="C27" s="254">
        <v>400000</v>
      </c>
      <c r="D27" s="253" t="s">
        <v>455</v>
      </c>
      <c r="E27" s="253" t="s">
        <v>84</v>
      </c>
      <c r="F27" s="253" t="s">
        <v>465</v>
      </c>
    </row>
    <row r="28" spans="1:6" ht="21">
      <c r="A28" s="247"/>
      <c r="B28" s="248"/>
      <c r="C28" s="249"/>
      <c r="D28" s="248"/>
      <c r="E28" s="248"/>
      <c r="F28" s="248"/>
    </row>
    <row r="29" spans="1:6" ht="21">
      <c r="A29" s="252">
        <v>14</v>
      </c>
      <c r="B29" s="253" t="s">
        <v>315</v>
      </c>
      <c r="C29" s="254">
        <v>50000</v>
      </c>
      <c r="D29" s="253" t="s">
        <v>456</v>
      </c>
      <c r="E29" s="253" t="s">
        <v>84</v>
      </c>
      <c r="F29" s="253" t="s">
        <v>464</v>
      </c>
    </row>
    <row r="30" spans="1:6" ht="21">
      <c r="A30" s="244"/>
      <c r="B30" s="245"/>
      <c r="C30" s="246"/>
      <c r="D30" s="245"/>
      <c r="E30" s="245"/>
      <c r="F30" s="245"/>
    </row>
    <row r="31" spans="1:6" ht="21">
      <c r="A31" s="244">
        <v>15</v>
      </c>
      <c r="B31" s="245" t="s">
        <v>324</v>
      </c>
      <c r="C31" s="246">
        <v>20000</v>
      </c>
      <c r="D31" s="245" t="s">
        <v>457</v>
      </c>
      <c r="E31" s="245" t="s">
        <v>84</v>
      </c>
      <c r="F31" s="245" t="s">
        <v>463</v>
      </c>
    </row>
    <row r="32" spans="1:6" ht="21">
      <c r="A32" s="247"/>
      <c r="B32" s="248"/>
      <c r="C32" s="249"/>
      <c r="D32" s="248"/>
      <c r="E32" s="248"/>
      <c r="F32" s="248"/>
    </row>
  </sheetData>
  <sheetProtection/>
  <mergeCells count="1">
    <mergeCell ref="A1:F1"/>
  </mergeCells>
  <printOptions/>
  <pageMargins left="0.3937007874015748" right="0.2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8"/>
  <sheetViews>
    <sheetView zoomScale="70" zoomScaleNormal="70"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F14" sqref="F14"/>
    </sheetView>
  </sheetViews>
  <sheetFormatPr defaultColWidth="9.140625" defaultRowHeight="21.75"/>
  <cols>
    <col min="1" max="1" width="5.7109375" style="86" customWidth="1"/>
    <col min="2" max="2" width="65.57421875" style="86" customWidth="1"/>
    <col min="3" max="3" width="10.00390625" style="86" customWidth="1"/>
    <col min="4" max="4" width="9.140625" style="103" customWidth="1"/>
    <col min="5" max="5" width="11.28125" style="102" customWidth="1"/>
    <col min="6" max="6" width="24.28125" style="101" customWidth="1"/>
    <col min="7" max="7" width="13.00390625" style="101" customWidth="1"/>
    <col min="8" max="8" width="14.28125" style="101" customWidth="1"/>
    <col min="9" max="9" width="14.8515625" style="101" customWidth="1"/>
    <col min="10" max="10" width="12.00390625" style="103" customWidth="1"/>
    <col min="11" max="11" width="15.8515625" style="102" customWidth="1"/>
    <col min="12" max="13" width="9.140625" style="86" customWidth="1"/>
    <col min="14" max="14" width="18.7109375" style="86" customWidth="1"/>
    <col min="15" max="16384" width="9.140625" style="86" customWidth="1"/>
  </cols>
  <sheetData>
    <row r="1" spans="1:14" ht="26.25">
      <c r="A1" s="262" t="s">
        <v>368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N1" s="1"/>
    </row>
    <row r="2" spans="1:11" ht="23.25">
      <c r="A2" s="262" t="s">
        <v>78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23.25">
      <c r="A3" s="279" t="s">
        <v>79</v>
      </c>
      <c r="B3" s="277" t="s">
        <v>80</v>
      </c>
      <c r="C3" s="263" t="s">
        <v>220</v>
      </c>
      <c r="D3" s="263"/>
      <c r="E3" s="70" t="s">
        <v>30</v>
      </c>
      <c r="F3" s="44" t="s">
        <v>224</v>
      </c>
      <c r="G3" s="267" t="s">
        <v>219</v>
      </c>
      <c r="H3" s="281"/>
      <c r="I3" s="268"/>
      <c r="J3" s="62" t="s">
        <v>30</v>
      </c>
      <c r="K3" s="44" t="s">
        <v>56</v>
      </c>
    </row>
    <row r="4" spans="1:11" ht="23.25">
      <c r="A4" s="280"/>
      <c r="B4" s="278"/>
      <c r="C4" s="30" t="s">
        <v>221</v>
      </c>
      <c r="D4" s="133" t="s">
        <v>42</v>
      </c>
      <c r="E4" s="71" t="s">
        <v>81</v>
      </c>
      <c r="F4" s="27" t="s">
        <v>225</v>
      </c>
      <c r="G4" s="25" t="s">
        <v>222</v>
      </c>
      <c r="H4" s="25" t="s">
        <v>152</v>
      </c>
      <c r="I4" s="25" t="s">
        <v>223</v>
      </c>
      <c r="J4" s="63" t="s">
        <v>82</v>
      </c>
      <c r="K4" s="27" t="s">
        <v>36</v>
      </c>
    </row>
    <row r="5" spans="1:11" ht="23.25">
      <c r="A5" s="41"/>
      <c r="B5" s="51" t="s">
        <v>98</v>
      </c>
      <c r="C5" s="126"/>
      <c r="E5" s="52"/>
      <c r="F5" s="41"/>
      <c r="G5" s="41"/>
      <c r="H5" s="41"/>
      <c r="I5" s="41"/>
      <c r="J5" s="65"/>
      <c r="K5" s="41"/>
    </row>
    <row r="6" spans="1:11" ht="23.25">
      <c r="A6" s="41"/>
      <c r="B6" s="19" t="s">
        <v>259</v>
      </c>
      <c r="C6" s="127"/>
      <c r="E6" s="52"/>
      <c r="F6" s="41"/>
      <c r="G6" s="41"/>
      <c r="H6" s="41"/>
      <c r="I6" s="41"/>
      <c r="J6" s="162"/>
      <c r="K6" s="41"/>
    </row>
    <row r="7" spans="1:11" ht="23.25">
      <c r="A7" s="41">
        <v>1</v>
      </c>
      <c r="B7" s="11" t="s">
        <v>260</v>
      </c>
      <c r="C7" s="147" t="s">
        <v>348</v>
      </c>
      <c r="E7" s="33">
        <v>10000</v>
      </c>
      <c r="F7" s="41" t="s">
        <v>265</v>
      </c>
      <c r="G7" s="147" t="s">
        <v>353</v>
      </c>
      <c r="H7" s="41"/>
      <c r="I7" s="41"/>
      <c r="J7" s="162"/>
      <c r="K7" s="41" t="s">
        <v>84</v>
      </c>
    </row>
    <row r="8" spans="1:11" ht="23.25">
      <c r="A8" s="41">
        <v>2</v>
      </c>
      <c r="B8" s="11" t="s">
        <v>261</v>
      </c>
      <c r="C8" s="147" t="s">
        <v>348</v>
      </c>
      <c r="E8" s="33">
        <v>20000</v>
      </c>
      <c r="F8" s="41" t="s">
        <v>265</v>
      </c>
      <c r="G8" s="147" t="s">
        <v>353</v>
      </c>
      <c r="H8" s="41"/>
      <c r="I8" s="41"/>
      <c r="J8" s="162"/>
      <c r="K8" s="41" t="s">
        <v>84</v>
      </c>
    </row>
    <row r="9" spans="1:11" ht="23.25">
      <c r="A9" s="41">
        <v>3</v>
      </c>
      <c r="B9" s="11" t="s">
        <v>262</v>
      </c>
      <c r="C9" s="147" t="s">
        <v>348</v>
      </c>
      <c r="E9" s="33">
        <v>30000</v>
      </c>
      <c r="F9" s="41" t="s">
        <v>266</v>
      </c>
      <c r="G9" s="147" t="s">
        <v>353</v>
      </c>
      <c r="H9" s="41"/>
      <c r="I9" s="41"/>
      <c r="J9" s="162"/>
      <c r="K9" s="41" t="s">
        <v>84</v>
      </c>
    </row>
    <row r="10" spans="1:11" ht="23.25">
      <c r="A10" s="41">
        <v>4</v>
      </c>
      <c r="B10" s="178" t="s">
        <v>263</v>
      </c>
      <c r="C10" s="147" t="s">
        <v>348</v>
      </c>
      <c r="E10" s="33">
        <v>40000</v>
      </c>
      <c r="F10" s="41" t="s">
        <v>267</v>
      </c>
      <c r="G10" s="147" t="s">
        <v>354</v>
      </c>
      <c r="H10" s="41"/>
      <c r="I10" s="41"/>
      <c r="J10" s="162"/>
      <c r="K10" s="41" t="s">
        <v>84</v>
      </c>
    </row>
    <row r="11" spans="1:11" ht="23.25">
      <c r="A11" s="41">
        <v>5</v>
      </c>
      <c r="B11" s="11" t="s">
        <v>264</v>
      </c>
      <c r="C11" s="147" t="s">
        <v>348</v>
      </c>
      <c r="E11" s="33">
        <v>50000</v>
      </c>
      <c r="F11" s="41" t="s">
        <v>268</v>
      </c>
      <c r="G11" s="147" t="s">
        <v>354</v>
      </c>
      <c r="H11" s="41"/>
      <c r="I11" s="41"/>
      <c r="J11" s="162"/>
      <c r="K11" s="41" t="s">
        <v>84</v>
      </c>
    </row>
    <row r="12" spans="1:11" ht="23.25">
      <c r="A12" s="41"/>
      <c r="B12" s="51" t="s">
        <v>159</v>
      </c>
      <c r="C12" s="127"/>
      <c r="E12" s="33"/>
      <c r="F12" s="41"/>
      <c r="G12" s="41"/>
      <c r="H12" s="41"/>
      <c r="I12" s="41"/>
      <c r="J12" s="162"/>
      <c r="K12" s="41"/>
    </row>
    <row r="13" spans="1:11" ht="23.25">
      <c r="A13" s="41">
        <v>6</v>
      </c>
      <c r="B13" s="11" t="s">
        <v>157</v>
      </c>
      <c r="C13" s="147" t="s">
        <v>348</v>
      </c>
      <c r="D13" s="134"/>
      <c r="E13" s="33">
        <v>60000</v>
      </c>
      <c r="F13" s="41" t="s">
        <v>269</v>
      </c>
      <c r="G13" s="41"/>
      <c r="H13" s="41"/>
      <c r="I13" s="147" t="s">
        <v>348</v>
      </c>
      <c r="J13" s="162">
        <v>59185</v>
      </c>
      <c r="K13" s="41" t="s">
        <v>84</v>
      </c>
    </row>
    <row r="14" spans="1:11" ht="24" thickBot="1">
      <c r="A14" s="41"/>
      <c r="B14" s="11"/>
      <c r="C14" s="15"/>
      <c r="D14" s="33"/>
      <c r="E14" s="33"/>
      <c r="F14" s="128"/>
      <c r="G14" s="41"/>
      <c r="H14" s="41"/>
      <c r="I14" s="41"/>
      <c r="J14" s="162"/>
      <c r="K14" s="41"/>
    </row>
    <row r="15" spans="1:11" ht="38.25" customHeight="1" thickBot="1">
      <c r="A15" s="66"/>
      <c r="B15" s="68" t="s">
        <v>31</v>
      </c>
      <c r="C15" s="72"/>
      <c r="D15" s="135"/>
      <c r="E15" s="160">
        <f>SUM(E7:E14)</f>
        <v>210000</v>
      </c>
      <c r="F15" s="72"/>
      <c r="G15" s="72">
        <v>5</v>
      </c>
      <c r="H15" s="72" t="s">
        <v>57</v>
      </c>
      <c r="I15" s="72">
        <v>1</v>
      </c>
      <c r="J15" s="163">
        <f>SUM(J13:J14)</f>
        <v>59185</v>
      </c>
      <c r="K15" s="72"/>
    </row>
    <row r="16" spans="1:11" ht="23.25">
      <c r="A16" s="41"/>
      <c r="B16" s="51" t="s">
        <v>99</v>
      </c>
      <c r="C16" s="124"/>
      <c r="D16" s="136"/>
      <c r="E16" s="33"/>
      <c r="F16" s="41"/>
      <c r="G16" s="41"/>
      <c r="H16" s="41"/>
      <c r="I16" s="41"/>
      <c r="J16" s="162"/>
      <c r="K16" s="41"/>
    </row>
    <row r="17" spans="1:11" ht="23.25">
      <c r="A17" s="41"/>
      <c r="B17" s="51" t="s">
        <v>160</v>
      </c>
      <c r="C17" s="124"/>
      <c r="D17" s="136"/>
      <c r="E17" s="33"/>
      <c r="F17" s="41"/>
      <c r="G17" s="41"/>
      <c r="H17" s="41"/>
      <c r="I17" s="41"/>
      <c r="J17" s="162"/>
      <c r="K17" s="41"/>
    </row>
    <row r="18" spans="1:11" ht="23.25">
      <c r="A18" s="41">
        <v>1</v>
      </c>
      <c r="B18" s="11" t="s">
        <v>273</v>
      </c>
      <c r="C18" s="147" t="s">
        <v>348</v>
      </c>
      <c r="D18" s="33"/>
      <c r="E18" s="33">
        <v>700700</v>
      </c>
      <c r="F18" s="41" t="s">
        <v>271</v>
      </c>
      <c r="G18" s="41"/>
      <c r="H18" s="41"/>
      <c r="I18" s="147" t="s">
        <v>348</v>
      </c>
      <c r="J18" s="162">
        <v>423000</v>
      </c>
      <c r="K18" s="41" t="s">
        <v>120</v>
      </c>
    </row>
    <row r="19" spans="1:11" ht="23.25">
      <c r="A19" s="41"/>
      <c r="B19" s="11" t="s">
        <v>149</v>
      </c>
      <c r="C19" s="147" t="s">
        <v>348</v>
      </c>
      <c r="D19" s="33"/>
      <c r="E19" s="33">
        <v>2480000</v>
      </c>
      <c r="F19" s="41" t="s">
        <v>274</v>
      </c>
      <c r="G19" s="41"/>
      <c r="H19" s="41"/>
      <c r="I19" s="147" t="s">
        <v>348</v>
      </c>
      <c r="J19" s="162">
        <v>1132000</v>
      </c>
      <c r="K19" s="41" t="s">
        <v>120</v>
      </c>
    </row>
    <row r="20" spans="1:11" ht="23.25">
      <c r="A20" s="41">
        <v>2</v>
      </c>
      <c r="B20" s="11" t="s">
        <v>110</v>
      </c>
      <c r="C20" s="147" t="s">
        <v>348</v>
      </c>
      <c r="D20" s="33"/>
      <c r="E20" s="33">
        <v>1441600</v>
      </c>
      <c r="F20" s="41" t="s">
        <v>270</v>
      </c>
      <c r="G20" s="41"/>
      <c r="H20" s="41"/>
      <c r="I20" s="147" t="s">
        <v>348</v>
      </c>
      <c r="J20" s="162">
        <v>349765.14</v>
      </c>
      <c r="K20" s="41" t="s">
        <v>120</v>
      </c>
    </row>
    <row r="21" spans="1:11" ht="23.25">
      <c r="A21" s="41">
        <v>3</v>
      </c>
      <c r="B21" s="11" t="s">
        <v>125</v>
      </c>
      <c r="C21" s="147" t="s">
        <v>348</v>
      </c>
      <c r="D21" s="33"/>
      <c r="E21" s="33">
        <v>40000</v>
      </c>
      <c r="F21" s="132">
        <v>22341</v>
      </c>
      <c r="G21" s="41"/>
      <c r="H21" s="41"/>
      <c r="I21" s="147" t="s">
        <v>348</v>
      </c>
      <c r="J21" s="162">
        <v>11312</v>
      </c>
      <c r="K21" s="41" t="s">
        <v>120</v>
      </c>
    </row>
    <row r="22" spans="1:11" ht="23.25">
      <c r="A22" s="41">
        <v>4</v>
      </c>
      <c r="B22" s="11" t="s">
        <v>272</v>
      </c>
      <c r="C22" s="147" t="s">
        <v>348</v>
      </c>
      <c r="D22" s="33"/>
      <c r="E22" s="33">
        <v>243100</v>
      </c>
      <c r="F22" s="41" t="s">
        <v>275</v>
      </c>
      <c r="G22" s="41"/>
      <c r="H22" s="41"/>
      <c r="I22" s="176" t="s">
        <v>348</v>
      </c>
      <c r="J22" s="177">
        <v>241400</v>
      </c>
      <c r="K22" s="41"/>
    </row>
    <row r="23" spans="1:11" ht="23.25">
      <c r="A23" s="41"/>
      <c r="B23" s="19" t="s">
        <v>161</v>
      </c>
      <c r="C23" s="14"/>
      <c r="D23" s="137"/>
      <c r="E23" s="33"/>
      <c r="F23" s="41"/>
      <c r="G23" s="41"/>
      <c r="H23" s="41"/>
      <c r="I23" s="41"/>
      <c r="J23" s="162"/>
      <c r="K23" s="41"/>
    </row>
    <row r="24" spans="1:11" ht="24" thickBot="1">
      <c r="A24" s="41">
        <v>5</v>
      </c>
      <c r="B24" s="11" t="s">
        <v>109</v>
      </c>
      <c r="C24" s="147" t="s">
        <v>348</v>
      </c>
      <c r="D24" s="33"/>
      <c r="E24" s="33">
        <v>100000</v>
      </c>
      <c r="F24" s="132">
        <v>22282</v>
      </c>
      <c r="G24" s="41"/>
      <c r="H24" s="41"/>
      <c r="I24" s="147" t="s">
        <v>348</v>
      </c>
      <c r="J24" s="162">
        <v>37150</v>
      </c>
      <c r="K24" s="41" t="s">
        <v>120</v>
      </c>
    </row>
    <row r="25" spans="1:11" ht="37.5" customHeight="1" thickBot="1">
      <c r="A25" s="67"/>
      <c r="B25" s="69" t="s">
        <v>31</v>
      </c>
      <c r="C25" s="72"/>
      <c r="D25" s="135"/>
      <c r="E25" s="160">
        <f>SUM(E18:E24)</f>
        <v>5005400</v>
      </c>
      <c r="F25" s="72"/>
      <c r="G25" s="72" t="s">
        <v>57</v>
      </c>
      <c r="H25" s="72" t="s">
        <v>57</v>
      </c>
      <c r="I25" s="72">
        <v>6</v>
      </c>
      <c r="J25" s="163">
        <f>SUM(J18:J24)</f>
        <v>2194627.14</v>
      </c>
      <c r="K25" s="72"/>
    </row>
    <row r="26" spans="1:11" ht="23.25">
      <c r="A26" s="41"/>
      <c r="B26" s="51" t="s">
        <v>100</v>
      </c>
      <c r="C26" s="124"/>
      <c r="D26" s="136"/>
      <c r="E26" s="33"/>
      <c r="F26" s="41"/>
      <c r="G26" s="41"/>
      <c r="H26" s="41"/>
      <c r="I26" s="41"/>
      <c r="J26" s="162"/>
      <c r="K26" s="41"/>
    </row>
    <row r="27" spans="1:11" ht="23.25">
      <c r="A27" s="41"/>
      <c r="B27" s="51" t="s">
        <v>162</v>
      </c>
      <c r="C27" s="124"/>
      <c r="D27" s="136"/>
      <c r="E27" s="33"/>
      <c r="F27" s="41"/>
      <c r="G27" s="41"/>
      <c r="H27" s="41"/>
      <c r="I27" s="41"/>
      <c r="J27" s="162"/>
      <c r="K27" s="41"/>
    </row>
    <row r="28" spans="1:11" ht="24" thickBot="1">
      <c r="A28" s="41">
        <v>1</v>
      </c>
      <c r="B28" s="11" t="s">
        <v>121</v>
      </c>
      <c r="C28" s="147" t="s">
        <v>348</v>
      </c>
      <c r="D28" s="33"/>
      <c r="E28" s="33">
        <v>30000</v>
      </c>
      <c r="F28" s="41" t="s">
        <v>276</v>
      </c>
      <c r="G28" s="41"/>
      <c r="H28" s="41"/>
      <c r="I28" s="147" t="s">
        <v>348</v>
      </c>
      <c r="J28" s="162">
        <v>17000</v>
      </c>
      <c r="K28" s="41" t="s">
        <v>84</v>
      </c>
    </row>
    <row r="29" spans="1:11" ht="39" customHeight="1">
      <c r="A29" s="151"/>
      <c r="B29" s="152" t="s">
        <v>31</v>
      </c>
      <c r="C29" s="153"/>
      <c r="D29" s="154"/>
      <c r="E29" s="161">
        <f>SUM(E28:E28)</f>
        <v>30000</v>
      </c>
      <c r="F29" s="153"/>
      <c r="G29" s="153" t="s">
        <v>57</v>
      </c>
      <c r="H29" s="153" t="s">
        <v>57</v>
      </c>
      <c r="I29" s="153">
        <v>1</v>
      </c>
      <c r="J29" s="164">
        <f>SUM(J28:J28)</f>
        <v>17000</v>
      </c>
      <c r="K29" s="153"/>
    </row>
    <row r="30" spans="1:11" ht="21.75" customHeight="1">
      <c r="A30" s="41"/>
      <c r="B30" s="51" t="s">
        <v>101</v>
      </c>
      <c r="C30" s="124"/>
      <c r="D30" s="136"/>
      <c r="E30" s="33"/>
      <c r="F30" s="41"/>
      <c r="G30" s="41"/>
      <c r="H30" s="41"/>
      <c r="I30" s="41"/>
      <c r="J30" s="162"/>
      <c r="K30" s="41"/>
    </row>
    <row r="31" spans="1:11" ht="21.75" customHeight="1">
      <c r="A31" s="41"/>
      <c r="B31" s="51" t="s">
        <v>150</v>
      </c>
      <c r="C31" s="124"/>
      <c r="D31" s="136"/>
      <c r="E31" s="33"/>
      <c r="F31" s="41"/>
      <c r="G31" s="41"/>
      <c r="H31" s="41"/>
      <c r="I31" s="41"/>
      <c r="J31" s="162"/>
      <c r="K31" s="41"/>
    </row>
    <row r="32" spans="1:11" ht="21.75" customHeight="1">
      <c r="A32" s="41">
        <v>1</v>
      </c>
      <c r="B32" s="11" t="s">
        <v>151</v>
      </c>
      <c r="C32" s="147" t="s">
        <v>348</v>
      </c>
      <c r="D32" s="33"/>
      <c r="E32" s="33">
        <v>190000</v>
      </c>
      <c r="F32" s="41" t="s">
        <v>277</v>
      </c>
      <c r="G32" s="41"/>
      <c r="H32" s="41"/>
      <c r="I32" s="147" t="s">
        <v>348</v>
      </c>
      <c r="J32" s="162">
        <v>154278</v>
      </c>
      <c r="K32" s="41" t="s">
        <v>123</v>
      </c>
    </row>
    <row r="33" spans="1:11" ht="21.75" customHeight="1">
      <c r="A33" s="41">
        <v>2</v>
      </c>
      <c r="B33" s="11" t="s">
        <v>114</v>
      </c>
      <c r="C33" s="147" t="s">
        <v>348</v>
      </c>
      <c r="D33" s="33"/>
      <c r="E33" s="33">
        <v>206865</v>
      </c>
      <c r="F33" s="41" t="s">
        <v>278</v>
      </c>
      <c r="G33" s="41"/>
      <c r="H33" s="41"/>
      <c r="I33" s="147" t="s">
        <v>348</v>
      </c>
      <c r="J33" s="162">
        <v>206865</v>
      </c>
      <c r="K33" s="41" t="s">
        <v>84</v>
      </c>
    </row>
    <row r="34" spans="1:11" ht="21.75" customHeight="1">
      <c r="A34" s="41">
        <v>3</v>
      </c>
      <c r="B34" s="11" t="s">
        <v>115</v>
      </c>
      <c r="C34" s="147" t="s">
        <v>348</v>
      </c>
      <c r="D34" s="33"/>
      <c r="E34" s="33">
        <v>100000</v>
      </c>
      <c r="F34" s="41" t="s">
        <v>270</v>
      </c>
      <c r="G34" s="41"/>
      <c r="H34" s="41"/>
      <c r="I34" s="147" t="s">
        <v>348</v>
      </c>
      <c r="J34" s="162">
        <v>38516</v>
      </c>
      <c r="K34" s="41" t="s">
        <v>84</v>
      </c>
    </row>
    <row r="35" spans="1:11" ht="21.75" customHeight="1">
      <c r="A35" s="41">
        <v>4</v>
      </c>
      <c r="B35" s="38" t="s">
        <v>111</v>
      </c>
      <c r="C35" s="147" t="s">
        <v>348</v>
      </c>
      <c r="D35" s="33"/>
      <c r="E35" s="33">
        <v>600015</v>
      </c>
      <c r="F35" s="49" t="s">
        <v>270</v>
      </c>
      <c r="G35" s="41"/>
      <c r="H35" s="41"/>
      <c r="I35" s="147" t="s">
        <v>348</v>
      </c>
      <c r="J35" s="39">
        <v>591300</v>
      </c>
      <c r="K35" s="41" t="s">
        <v>84</v>
      </c>
    </row>
    <row r="36" spans="1:11" ht="21.75" customHeight="1">
      <c r="A36" s="41">
        <v>5</v>
      </c>
      <c r="B36" s="11" t="s">
        <v>122</v>
      </c>
      <c r="C36" s="147" t="s">
        <v>348</v>
      </c>
      <c r="D36" s="33"/>
      <c r="E36" s="33">
        <v>3358400</v>
      </c>
      <c r="F36" s="49" t="s">
        <v>270</v>
      </c>
      <c r="G36" s="41"/>
      <c r="H36" s="41"/>
      <c r="I36" s="147" t="s">
        <v>348</v>
      </c>
      <c r="J36" s="162">
        <v>1419200</v>
      </c>
      <c r="K36" s="41" t="s">
        <v>84</v>
      </c>
    </row>
    <row r="37" spans="1:11" ht="21.75" customHeight="1">
      <c r="A37" s="41">
        <v>6</v>
      </c>
      <c r="B37" s="11" t="s">
        <v>94</v>
      </c>
      <c r="C37" s="147" t="s">
        <v>348</v>
      </c>
      <c r="D37" s="33"/>
      <c r="E37" s="33">
        <v>120000</v>
      </c>
      <c r="F37" s="49" t="s">
        <v>270</v>
      </c>
      <c r="G37" s="41"/>
      <c r="H37" s="41"/>
      <c r="I37" s="147" t="s">
        <v>348</v>
      </c>
      <c r="J37" s="162">
        <v>55000</v>
      </c>
      <c r="K37" s="41" t="s">
        <v>84</v>
      </c>
    </row>
    <row r="38" spans="1:11" ht="21.75" customHeight="1">
      <c r="A38" s="41">
        <v>7</v>
      </c>
      <c r="B38" s="11" t="s">
        <v>118</v>
      </c>
      <c r="C38" s="147" t="s">
        <v>348</v>
      </c>
      <c r="D38" s="33"/>
      <c r="E38" s="33">
        <v>9959000</v>
      </c>
      <c r="F38" s="49" t="s">
        <v>270</v>
      </c>
      <c r="G38" s="41"/>
      <c r="H38" s="41"/>
      <c r="I38" s="147" t="s">
        <v>348</v>
      </c>
      <c r="J38" s="162">
        <v>5353600</v>
      </c>
      <c r="K38" s="41" t="s">
        <v>84</v>
      </c>
    </row>
    <row r="39" spans="1:11" ht="21.75" customHeight="1">
      <c r="A39" s="41">
        <v>8</v>
      </c>
      <c r="B39" s="11" t="s">
        <v>279</v>
      </c>
      <c r="C39" s="147" t="s">
        <v>348</v>
      </c>
      <c r="D39" s="33"/>
      <c r="E39" s="33">
        <v>20000</v>
      </c>
      <c r="F39" s="41" t="s">
        <v>280</v>
      </c>
      <c r="G39" s="147" t="s">
        <v>348</v>
      </c>
      <c r="H39" s="41"/>
      <c r="I39" s="41"/>
      <c r="J39" s="162"/>
      <c r="K39" s="41" t="s">
        <v>84</v>
      </c>
    </row>
    <row r="40" spans="1:11" ht="21.75" customHeight="1">
      <c r="A40" s="41"/>
      <c r="B40" s="19" t="s">
        <v>281</v>
      </c>
      <c r="C40" s="15"/>
      <c r="D40" s="33"/>
      <c r="E40" s="33"/>
      <c r="F40" s="41"/>
      <c r="G40" s="41"/>
      <c r="H40" s="41"/>
      <c r="I40" s="41"/>
      <c r="J40" s="162"/>
      <c r="K40" s="41"/>
    </row>
    <row r="41" spans="1:11" ht="21.75" customHeight="1">
      <c r="A41" s="41">
        <v>9</v>
      </c>
      <c r="B41" s="11" t="s">
        <v>282</v>
      </c>
      <c r="C41" s="147" t="s">
        <v>348</v>
      </c>
      <c r="D41" s="33"/>
      <c r="E41" s="33">
        <v>200000</v>
      </c>
      <c r="F41" s="41" t="s">
        <v>270</v>
      </c>
      <c r="G41" s="147" t="s">
        <v>348</v>
      </c>
      <c r="H41" s="41"/>
      <c r="I41" s="41"/>
      <c r="J41" s="162"/>
      <c r="K41" s="41" t="s">
        <v>84</v>
      </c>
    </row>
    <row r="42" spans="1:11" ht="21.75" customHeight="1">
      <c r="A42" s="41"/>
      <c r="B42" s="19" t="s">
        <v>163</v>
      </c>
      <c r="C42" s="14"/>
      <c r="D42" s="137"/>
      <c r="E42" s="33"/>
      <c r="F42" s="49"/>
      <c r="G42" s="41"/>
      <c r="H42" s="41"/>
      <c r="I42" s="41"/>
      <c r="J42" s="162"/>
      <c r="K42" s="41"/>
    </row>
    <row r="43" spans="1:11" ht="21.75" customHeight="1">
      <c r="A43" s="41">
        <v>10</v>
      </c>
      <c r="B43" s="11" t="s">
        <v>285</v>
      </c>
      <c r="C43" s="147" t="s">
        <v>348</v>
      </c>
      <c r="D43" s="33"/>
      <c r="E43" s="33">
        <v>130000</v>
      </c>
      <c r="F43" s="41" t="s">
        <v>286</v>
      </c>
      <c r="G43" s="41"/>
      <c r="H43" s="41"/>
      <c r="I43" s="147" t="s">
        <v>348</v>
      </c>
      <c r="J43" s="165">
        <v>38698</v>
      </c>
      <c r="K43" s="41" t="s">
        <v>84</v>
      </c>
    </row>
    <row r="44" spans="1:11" ht="21.75" customHeight="1">
      <c r="A44" s="41">
        <v>11</v>
      </c>
      <c r="B44" s="11" t="s">
        <v>283</v>
      </c>
      <c r="C44" s="147" t="s">
        <v>348</v>
      </c>
      <c r="D44" s="33"/>
      <c r="E44" s="33">
        <v>50000</v>
      </c>
      <c r="F44" s="41" t="s">
        <v>284</v>
      </c>
      <c r="G44" s="41"/>
      <c r="H44" s="41" t="s">
        <v>356</v>
      </c>
      <c r="I44" s="41"/>
      <c r="J44" s="165"/>
      <c r="K44" s="41" t="s">
        <v>84</v>
      </c>
    </row>
    <row r="45" spans="1:11" ht="21.75" customHeight="1">
      <c r="A45" s="41">
        <v>12</v>
      </c>
      <c r="B45" s="11" t="s">
        <v>346</v>
      </c>
      <c r="C45" s="147" t="s">
        <v>348</v>
      </c>
      <c r="D45" s="33"/>
      <c r="E45" s="33">
        <v>100000</v>
      </c>
      <c r="F45" s="41" t="s">
        <v>287</v>
      </c>
      <c r="G45" s="41"/>
      <c r="H45" s="147" t="s">
        <v>348</v>
      </c>
      <c r="I45" s="41"/>
      <c r="J45" s="165">
        <v>13600</v>
      </c>
      <c r="K45" s="41" t="s">
        <v>84</v>
      </c>
    </row>
    <row r="46" spans="1:11" ht="21.75" customHeight="1" thickBot="1">
      <c r="A46" s="41"/>
      <c r="B46" s="11"/>
      <c r="C46" s="15"/>
      <c r="D46" s="33"/>
      <c r="E46" s="33"/>
      <c r="F46" s="128"/>
      <c r="G46" s="41"/>
      <c r="H46" s="41"/>
      <c r="I46" s="41"/>
      <c r="J46" s="162"/>
      <c r="K46" s="41"/>
    </row>
    <row r="47" spans="1:11" ht="38.25" customHeight="1" thickBot="1">
      <c r="A47" s="67"/>
      <c r="B47" s="69" t="s">
        <v>31</v>
      </c>
      <c r="C47" s="72"/>
      <c r="D47" s="135"/>
      <c r="E47" s="160">
        <f>SUM(E32:E46)</f>
        <v>15034280</v>
      </c>
      <c r="F47" s="72"/>
      <c r="G47" s="72">
        <v>2</v>
      </c>
      <c r="H47" s="72">
        <v>2</v>
      </c>
      <c r="I47" s="72">
        <v>8</v>
      </c>
      <c r="J47" s="163">
        <f>SUM(J32:J46)</f>
        <v>7871057</v>
      </c>
      <c r="K47" s="72"/>
    </row>
    <row r="48" spans="1:11" ht="23.25">
      <c r="A48" s="41"/>
      <c r="B48" s="51" t="s">
        <v>102</v>
      </c>
      <c r="C48" s="124"/>
      <c r="D48" s="136"/>
      <c r="E48" s="33"/>
      <c r="F48" s="41"/>
      <c r="G48" s="41"/>
      <c r="H48" s="41"/>
      <c r="I48" s="41"/>
      <c r="J48" s="166"/>
      <c r="K48" s="41"/>
    </row>
    <row r="49" spans="1:11" ht="23.25">
      <c r="A49" s="41"/>
      <c r="B49" s="51" t="s">
        <v>164</v>
      </c>
      <c r="C49" s="124"/>
      <c r="D49" s="136"/>
      <c r="E49" s="33"/>
      <c r="F49" s="41"/>
      <c r="G49" s="41"/>
      <c r="H49" s="41"/>
      <c r="I49" s="41"/>
      <c r="J49" s="166"/>
      <c r="K49" s="41"/>
    </row>
    <row r="50" spans="1:11" ht="23.25">
      <c r="A50" s="41">
        <v>1</v>
      </c>
      <c r="B50" s="11" t="s">
        <v>112</v>
      </c>
      <c r="C50" s="147" t="s">
        <v>348</v>
      </c>
      <c r="D50" s="33"/>
      <c r="E50" s="33">
        <v>400000</v>
      </c>
      <c r="F50" s="49" t="s">
        <v>270</v>
      </c>
      <c r="G50" s="41"/>
      <c r="H50" s="147"/>
      <c r="I50" s="147" t="s">
        <v>348</v>
      </c>
      <c r="J50" s="166">
        <v>114000</v>
      </c>
      <c r="K50" s="41" t="s">
        <v>123</v>
      </c>
    </row>
    <row r="51" spans="1:11" ht="23.25">
      <c r="A51" s="41">
        <v>2</v>
      </c>
      <c r="B51" s="11" t="s">
        <v>140</v>
      </c>
      <c r="C51" s="147" t="s">
        <v>348</v>
      </c>
      <c r="D51" s="33"/>
      <c r="E51" s="33">
        <v>30000</v>
      </c>
      <c r="F51" s="41" t="s">
        <v>289</v>
      </c>
      <c r="G51" s="41"/>
      <c r="H51" s="147"/>
      <c r="I51" s="147" t="s">
        <v>348</v>
      </c>
      <c r="J51" s="166">
        <v>17050</v>
      </c>
      <c r="K51" s="41" t="s">
        <v>123</v>
      </c>
    </row>
    <row r="52" spans="1:11" ht="23.25">
      <c r="A52" s="41">
        <v>3</v>
      </c>
      <c r="B52" s="143" t="s">
        <v>218</v>
      </c>
      <c r="C52" s="148" t="s">
        <v>348</v>
      </c>
      <c r="D52" s="145"/>
      <c r="E52" s="145">
        <v>250000</v>
      </c>
      <c r="F52" s="146" t="s">
        <v>358</v>
      </c>
      <c r="G52" s="146"/>
      <c r="H52" s="146"/>
      <c r="I52" s="148" t="s">
        <v>348</v>
      </c>
      <c r="J52" s="167">
        <v>30000</v>
      </c>
      <c r="K52" s="146" t="s">
        <v>123</v>
      </c>
    </row>
    <row r="53" spans="1:11" ht="23.25">
      <c r="A53" s="41">
        <v>4</v>
      </c>
      <c r="B53" s="11" t="s">
        <v>347</v>
      </c>
      <c r="C53" s="147" t="s">
        <v>348</v>
      </c>
      <c r="D53" s="33"/>
      <c r="E53" s="33">
        <v>50000</v>
      </c>
      <c r="F53" s="41" t="s">
        <v>288</v>
      </c>
      <c r="G53" s="147" t="s">
        <v>348</v>
      </c>
      <c r="H53" s="41"/>
      <c r="I53" s="41"/>
      <c r="J53" s="165"/>
      <c r="K53" s="41" t="s">
        <v>123</v>
      </c>
    </row>
    <row r="54" spans="1:11" ht="23.25">
      <c r="A54" s="41">
        <v>5</v>
      </c>
      <c r="B54" s="11" t="s">
        <v>290</v>
      </c>
      <c r="C54" s="147" t="s">
        <v>348</v>
      </c>
      <c r="D54" s="33"/>
      <c r="E54" s="33">
        <v>30000</v>
      </c>
      <c r="F54" s="41" t="s">
        <v>291</v>
      </c>
      <c r="G54" s="147" t="s">
        <v>348</v>
      </c>
      <c r="H54" s="41"/>
      <c r="I54" s="41"/>
      <c r="J54" s="165"/>
      <c r="K54" s="41" t="s">
        <v>123</v>
      </c>
    </row>
    <row r="55" spans="1:11" ht="23.25">
      <c r="A55" s="41"/>
      <c r="B55" s="11"/>
      <c r="C55" s="15"/>
      <c r="D55" s="33"/>
      <c r="E55" s="33"/>
      <c r="F55" s="41"/>
      <c r="G55" s="41"/>
      <c r="H55" s="41"/>
      <c r="I55" s="41"/>
      <c r="J55" s="165"/>
      <c r="K55" s="41"/>
    </row>
    <row r="56" spans="1:11" ht="23.25">
      <c r="A56" s="20"/>
      <c r="B56" s="12"/>
      <c r="C56" s="18"/>
      <c r="D56" s="155"/>
      <c r="E56" s="155"/>
      <c r="F56" s="20"/>
      <c r="G56" s="20"/>
      <c r="H56" s="20"/>
      <c r="I56" s="20"/>
      <c r="J56" s="168"/>
      <c r="K56" s="20"/>
    </row>
    <row r="57" spans="1:11" ht="23.25">
      <c r="A57" s="41"/>
      <c r="B57" s="51" t="s">
        <v>292</v>
      </c>
      <c r="C57" s="15"/>
      <c r="D57" s="33"/>
      <c r="E57" s="33"/>
      <c r="F57" s="41"/>
      <c r="G57" s="41"/>
      <c r="H57" s="41"/>
      <c r="I57" s="41"/>
      <c r="J57" s="165"/>
      <c r="K57" s="41"/>
    </row>
    <row r="58" spans="1:11" ht="23.25">
      <c r="A58" s="41">
        <v>6</v>
      </c>
      <c r="B58" s="11" t="s">
        <v>293</v>
      </c>
      <c r="C58" s="147" t="s">
        <v>348</v>
      </c>
      <c r="D58" s="33"/>
      <c r="E58" s="33">
        <v>112500</v>
      </c>
      <c r="F58" s="41" t="s">
        <v>294</v>
      </c>
      <c r="G58" s="147" t="s">
        <v>348</v>
      </c>
      <c r="H58" s="41"/>
      <c r="I58" s="41"/>
      <c r="J58" s="165"/>
      <c r="K58" s="41" t="s">
        <v>123</v>
      </c>
    </row>
    <row r="59" spans="1:11" ht="23.25">
      <c r="A59" s="41">
        <v>7</v>
      </c>
      <c r="B59" s="11" t="s">
        <v>295</v>
      </c>
      <c r="C59" s="147" t="s">
        <v>348</v>
      </c>
      <c r="D59" s="33"/>
      <c r="E59" s="33">
        <v>40000</v>
      </c>
      <c r="F59" s="41" t="s">
        <v>297</v>
      </c>
      <c r="G59" s="147" t="s">
        <v>348</v>
      </c>
      <c r="H59" s="41"/>
      <c r="I59" s="41"/>
      <c r="J59" s="165"/>
      <c r="K59" s="41" t="s">
        <v>123</v>
      </c>
    </row>
    <row r="60" spans="1:11" ht="23.25">
      <c r="A60" s="41">
        <v>8</v>
      </c>
      <c r="B60" s="11" t="s">
        <v>296</v>
      </c>
      <c r="C60" s="147" t="s">
        <v>348</v>
      </c>
      <c r="D60" s="33"/>
      <c r="E60" s="33">
        <v>40000</v>
      </c>
      <c r="F60" s="41" t="s">
        <v>298</v>
      </c>
      <c r="G60" s="147" t="s">
        <v>348</v>
      </c>
      <c r="H60" s="41"/>
      <c r="I60" s="41"/>
      <c r="J60" s="165"/>
      <c r="K60" s="41" t="s">
        <v>123</v>
      </c>
    </row>
    <row r="61" spans="1:11" ht="23.25">
      <c r="A61" s="41">
        <v>9</v>
      </c>
      <c r="B61" s="11" t="s">
        <v>360</v>
      </c>
      <c r="C61" s="269" t="s">
        <v>355</v>
      </c>
      <c r="D61" s="270"/>
      <c r="E61" s="33">
        <v>10000</v>
      </c>
      <c r="F61" s="41" t="s">
        <v>333</v>
      </c>
      <c r="G61" s="41"/>
      <c r="H61" s="147" t="s">
        <v>348</v>
      </c>
      <c r="I61" s="41"/>
      <c r="J61" s="165"/>
      <c r="K61" s="41" t="s">
        <v>123</v>
      </c>
    </row>
    <row r="62" spans="1:11" ht="23.25">
      <c r="A62" s="41"/>
      <c r="B62" s="11" t="s">
        <v>359</v>
      </c>
      <c r="C62" s="275"/>
      <c r="D62" s="276"/>
      <c r="E62" s="33"/>
      <c r="F62" s="41"/>
      <c r="G62" s="41"/>
      <c r="H62" s="41"/>
      <c r="I62" s="41"/>
      <c r="J62" s="165"/>
      <c r="K62" s="41"/>
    </row>
    <row r="63" spans="1:11" ht="23.25">
      <c r="A63" s="41">
        <v>10</v>
      </c>
      <c r="B63" s="11" t="s">
        <v>334</v>
      </c>
      <c r="C63" s="271" t="s">
        <v>355</v>
      </c>
      <c r="D63" s="272"/>
      <c r="E63" s="33">
        <v>300000</v>
      </c>
      <c r="F63" s="41" t="s">
        <v>333</v>
      </c>
      <c r="G63" s="41"/>
      <c r="H63" s="147" t="s">
        <v>348</v>
      </c>
      <c r="I63" s="41"/>
      <c r="J63" s="165"/>
      <c r="K63" s="41" t="s">
        <v>123</v>
      </c>
    </row>
    <row r="64" spans="1:11" ht="24" thickBot="1">
      <c r="A64" s="41">
        <v>11</v>
      </c>
      <c r="B64" s="143" t="s">
        <v>335</v>
      </c>
      <c r="C64" s="273" t="s">
        <v>355</v>
      </c>
      <c r="D64" s="274"/>
      <c r="E64" s="145">
        <v>45000</v>
      </c>
      <c r="F64" s="146" t="s">
        <v>333</v>
      </c>
      <c r="G64" s="146"/>
      <c r="H64" s="146"/>
      <c r="I64" s="148" t="s">
        <v>348</v>
      </c>
      <c r="J64" s="167" t="s">
        <v>57</v>
      </c>
      <c r="K64" s="146" t="s">
        <v>123</v>
      </c>
    </row>
    <row r="65" spans="1:11" ht="32.25" customHeight="1" thickBot="1">
      <c r="A65" s="67"/>
      <c r="B65" s="69" t="s">
        <v>31</v>
      </c>
      <c r="C65" s="72"/>
      <c r="D65" s="135"/>
      <c r="E65" s="160">
        <f>SUM(E50:E64)</f>
        <v>1307500</v>
      </c>
      <c r="F65" s="72"/>
      <c r="G65" s="72">
        <v>5</v>
      </c>
      <c r="H65" s="72">
        <v>2</v>
      </c>
      <c r="I65" s="72">
        <v>4</v>
      </c>
      <c r="J65" s="163">
        <f>SUM(J50:J64)</f>
        <v>161050</v>
      </c>
      <c r="K65" s="72"/>
    </row>
    <row r="66" spans="1:11" ht="23.25">
      <c r="A66" s="41"/>
      <c r="B66" s="51" t="s">
        <v>103</v>
      </c>
      <c r="C66" s="124"/>
      <c r="D66" s="136"/>
      <c r="E66" s="33"/>
      <c r="F66" s="41"/>
      <c r="G66" s="41"/>
      <c r="H66" s="41"/>
      <c r="I66" s="41"/>
      <c r="J66" s="166"/>
      <c r="K66" s="41"/>
    </row>
    <row r="67" spans="1:11" ht="23.25">
      <c r="A67" s="41"/>
      <c r="B67" s="51" t="s">
        <v>165</v>
      </c>
      <c r="C67" s="124"/>
      <c r="D67" s="136"/>
      <c r="E67" s="33"/>
      <c r="F67" s="41"/>
      <c r="G67" s="41"/>
      <c r="H67" s="41"/>
      <c r="I67" s="41"/>
      <c r="J67" s="166"/>
      <c r="K67" s="41"/>
    </row>
    <row r="68" spans="1:11" ht="23.25">
      <c r="A68" s="41">
        <v>1</v>
      </c>
      <c r="B68" s="11" t="s">
        <v>227</v>
      </c>
      <c r="C68" s="147" t="s">
        <v>348</v>
      </c>
      <c r="D68" s="33"/>
      <c r="E68" s="33">
        <v>50000</v>
      </c>
      <c r="F68" s="41" t="s">
        <v>338</v>
      </c>
      <c r="G68" s="147" t="s">
        <v>348</v>
      </c>
      <c r="H68" s="41"/>
      <c r="I68" s="41"/>
      <c r="J68" s="162"/>
      <c r="K68" s="41"/>
    </row>
    <row r="69" spans="1:11" ht="23.25">
      <c r="A69" s="41">
        <v>2</v>
      </c>
      <c r="B69" s="11" t="s">
        <v>226</v>
      </c>
      <c r="C69" s="147" t="s">
        <v>348</v>
      </c>
      <c r="D69" s="33"/>
      <c r="E69" s="33">
        <v>494000</v>
      </c>
      <c r="F69" s="41" t="s">
        <v>336</v>
      </c>
      <c r="G69" s="41"/>
      <c r="H69" s="147"/>
      <c r="I69" s="147" t="s">
        <v>348</v>
      </c>
      <c r="J69" s="162">
        <v>493000</v>
      </c>
      <c r="K69" s="41" t="s">
        <v>361</v>
      </c>
    </row>
    <row r="70" spans="1:11" ht="23.25">
      <c r="A70" s="41">
        <v>3</v>
      </c>
      <c r="B70" s="11" t="s">
        <v>228</v>
      </c>
      <c r="C70" s="147" t="s">
        <v>348</v>
      </c>
      <c r="D70" s="33"/>
      <c r="E70" s="33">
        <v>420000</v>
      </c>
      <c r="F70" s="41" t="s">
        <v>336</v>
      </c>
      <c r="G70" s="147" t="s">
        <v>348</v>
      </c>
      <c r="H70" s="147"/>
      <c r="I70" s="41"/>
      <c r="J70" s="162"/>
      <c r="K70" s="41"/>
    </row>
    <row r="71" spans="1:11" ht="23.25">
      <c r="A71" s="41">
        <v>4</v>
      </c>
      <c r="B71" s="11" t="s">
        <v>229</v>
      </c>
      <c r="C71" s="147" t="s">
        <v>348</v>
      </c>
      <c r="D71" s="33"/>
      <c r="E71" s="33">
        <v>420000</v>
      </c>
      <c r="F71" s="41" t="s">
        <v>336</v>
      </c>
      <c r="G71" s="41"/>
      <c r="H71" s="147" t="s">
        <v>348</v>
      </c>
      <c r="I71" s="41"/>
      <c r="J71" s="162"/>
      <c r="K71" s="41" t="s">
        <v>241</v>
      </c>
    </row>
    <row r="72" spans="1:11" ht="23.25">
      <c r="A72" s="41">
        <v>5</v>
      </c>
      <c r="B72" s="11" t="s">
        <v>230</v>
      </c>
      <c r="C72" s="147" t="s">
        <v>348</v>
      </c>
      <c r="D72" s="33"/>
      <c r="E72" s="33">
        <v>100000</v>
      </c>
      <c r="F72" s="41" t="s">
        <v>276</v>
      </c>
      <c r="G72" s="41"/>
      <c r="H72" s="41"/>
      <c r="I72" s="147" t="s">
        <v>348</v>
      </c>
      <c r="J72" s="162">
        <v>63000</v>
      </c>
      <c r="K72" s="41" t="s">
        <v>369</v>
      </c>
    </row>
    <row r="73" spans="1:11" ht="23.25">
      <c r="A73" s="41">
        <v>6</v>
      </c>
      <c r="B73" s="11" t="s">
        <v>357</v>
      </c>
      <c r="C73" s="147" t="s">
        <v>348</v>
      </c>
      <c r="D73" s="33"/>
      <c r="E73" s="33">
        <v>322000</v>
      </c>
      <c r="F73" s="41" t="s">
        <v>276</v>
      </c>
      <c r="G73" s="41"/>
      <c r="H73" s="41"/>
      <c r="I73" s="147" t="s">
        <v>348</v>
      </c>
      <c r="J73" s="162">
        <v>310000</v>
      </c>
      <c r="K73" s="41"/>
    </row>
    <row r="74" spans="1:11" ht="23.25">
      <c r="A74" s="41">
        <v>7</v>
      </c>
      <c r="B74" s="11" t="s">
        <v>231</v>
      </c>
      <c r="C74" s="147" t="s">
        <v>348</v>
      </c>
      <c r="D74" s="33"/>
      <c r="E74" s="33">
        <v>224900</v>
      </c>
      <c r="F74" s="41" t="s">
        <v>276</v>
      </c>
      <c r="G74" s="129"/>
      <c r="H74" s="147" t="s">
        <v>348</v>
      </c>
      <c r="I74" s="41"/>
      <c r="J74" s="162"/>
      <c r="K74" s="41" t="s">
        <v>362</v>
      </c>
    </row>
    <row r="75" spans="1:11" ht="23.25">
      <c r="A75" s="41">
        <v>8</v>
      </c>
      <c r="B75" s="11" t="s">
        <v>172</v>
      </c>
      <c r="C75" s="147" t="s">
        <v>348</v>
      </c>
      <c r="D75" s="33"/>
      <c r="E75" s="33">
        <v>315000</v>
      </c>
      <c r="F75" s="41" t="s">
        <v>337</v>
      </c>
      <c r="G75" s="41"/>
      <c r="H75" s="41"/>
      <c r="I75" s="147" t="s">
        <v>348</v>
      </c>
      <c r="J75" s="162">
        <v>259000</v>
      </c>
      <c r="K75" s="41"/>
    </row>
    <row r="76" spans="1:11" ht="23.25">
      <c r="A76" s="41">
        <v>9</v>
      </c>
      <c r="B76" s="11" t="s">
        <v>171</v>
      </c>
      <c r="C76" s="147" t="s">
        <v>348</v>
      </c>
      <c r="D76" s="33"/>
      <c r="E76" s="33">
        <v>113000</v>
      </c>
      <c r="F76" s="41" t="s">
        <v>337</v>
      </c>
      <c r="G76" s="41"/>
      <c r="H76" s="41"/>
      <c r="I76" s="147" t="s">
        <v>348</v>
      </c>
      <c r="J76" s="162">
        <v>81000</v>
      </c>
      <c r="K76" s="41"/>
    </row>
    <row r="77" spans="1:11" ht="23.25">
      <c r="A77" s="41">
        <v>10</v>
      </c>
      <c r="B77" s="11" t="s">
        <v>173</v>
      </c>
      <c r="C77" s="147" t="s">
        <v>348</v>
      </c>
      <c r="D77" s="33"/>
      <c r="E77" s="33">
        <v>123000</v>
      </c>
      <c r="F77" s="41" t="s">
        <v>338</v>
      </c>
      <c r="G77" s="41"/>
      <c r="H77" s="41"/>
      <c r="I77" s="147" t="s">
        <v>348</v>
      </c>
      <c r="J77" s="162">
        <v>122000</v>
      </c>
      <c r="K77" s="41"/>
    </row>
    <row r="78" spans="1:11" ht="23.25">
      <c r="A78" s="41">
        <v>11</v>
      </c>
      <c r="B78" s="11" t="s">
        <v>174</v>
      </c>
      <c r="C78" s="147" t="s">
        <v>348</v>
      </c>
      <c r="D78" s="33"/>
      <c r="E78" s="33">
        <v>231000</v>
      </c>
      <c r="F78" s="41" t="s">
        <v>337</v>
      </c>
      <c r="G78" s="41"/>
      <c r="H78" s="41"/>
      <c r="I78" s="147" t="s">
        <v>348</v>
      </c>
      <c r="J78" s="162">
        <v>230000</v>
      </c>
      <c r="K78" s="41"/>
    </row>
    <row r="79" spans="1:11" ht="23.25">
      <c r="A79" s="41">
        <v>12</v>
      </c>
      <c r="B79" s="11" t="s">
        <v>232</v>
      </c>
      <c r="C79" s="147" t="s">
        <v>348</v>
      </c>
      <c r="D79" s="33"/>
      <c r="E79" s="33">
        <v>121000</v>
      </c>
      <c r="F79" s="41" t="s">
        <v>337</v>
      </c>
      <c r="G79" s="41"/>
      <c r="H79" s="147" t="s">
        <v>348</v>
      </c>
      <c r="I79" s="41"/>
      <c r="J79" s="162"/>
      <c r="K79" s="41" t="s">
        <v>241</v>
      </c>
    </row>
    <row r="80" spans="1:11" ht="23.25">
      <c r="A80" s="41">
        <v>13</v>
      </c>
      <c r="B80" s="143" t="s">
        <v>233</v>
      </c>
      <c r="C80" s="148" t="s">
        <v>348</v>
      </c>
      <c r="D80" s="145"/>
      <c r="E80" s="145">
        <v>594000</v>
      </c>
      <c r="F80" s="146" t="s">
        <v>328</v>
      </c>
      <c r="G80" s="146"/>
      <c r="H80" s="148" t="s">
        <v>348</v>
      </c>
      <c r="I80" s="146"/>
      <c r="J80" s="169"/>
      <c r="K80" s="146" t="s">
        <v>241</v>
      </c>
    </row>
    <row r="81" spans="1:11" ht="23.25">
      <c r="A81" s="41">
        <v>14</v>
      </c>
      <c r="B81" s="38" t="s">
        <v>234</v>
      </c>
      <c r="C81" s="147" t="s">
        <v>348</v>
      </c>
      <c r="D81" s="33"/>
      <c r="E81" s="33">
        <v>269000</v>
      </c>
      <c r="F81" s="41" t="s">
        <v>338</v>
      </c>
      <c r="G81" s="147" t="s">
        <v>348</v>
      </c>
      <c r="H81" s="147"/>
      <c r="I81" s="41"/>
      <c r="J81" s="39"/>
      <c r="K81" s="41"/>
    </row>
    <row r="82" spans="1:11" ht="23.25">
      <c r="A82" s="41">
        <v>15</v>
      </c>
      <c r="B82" s="38" t="s">
        <v>235</v>
      </c>
      <c r="C82" s="147" t="s">
        <v>348</v>
      </c>
      <c r="D82" s="33"/>
      <c r="E82" s="33">
        <v>124000</v>
      </c>
      <c r="F82" s="41" t="s">
        <v>339</v>
      </c>
      <c r="G82" s="129"/>
      <c r="H82" s="147" t="s">
        <v>348</v>
      </c>
      <c r="I82" s="41"/>
      <c r="J82" s="39"/>
      <c r="K82" s="41" t="s">
        <v>241</v>
      </c>
    </row>
    <row r="83" spans="1:11" ht="23.25">
      <c r="A83" s="20">
        <v>16</v>
      </c>
      <c r="B83" s="12" t="s">
        <v>236</v>
      </c>
      <c r="C83" s="156" t="s">
        <v>348</v>
      </c>
      <c r="D83" s="155"/>
      <c r="E83" s="155">
        <v>220000</v>
      </c>
      <c r="F83" s="20" t="s">
        <v>339</v>
      </c>
      <c r="G83" s="20"/>
      <c r="H83" s="156" t="s">
        <v>348</v>
      </c>
      <c r="I83" s="20"/>
      <c r="J83" s="170"/>
      <c r="K83" s="20" t="s">
        <v>363</v>
      </c>
    </row>
    <row r="84" spans="1:11" ht="23.25">
      <c r="A84" s="41">
        <v>17</v>
      </c>
      <c r="B84" s="11" t="s">
        <v>237</v>
      </c>
      <c r="C84" s="147" t="s">
        <v>348</v>
      </c>
      <c r="D84" s="33"/>
      <c r="E84" s="33">
        <v>262000</v>
      </c>
      <c r="F84" s="41" t="s">
        <v>336</v>
      </c>
      <c r="G84" s="41"/>
      <c r="H84" s="147" t="s">
        <v>348</v>
      </c>
      <c r="I84" s="41"/>
      <c r="J84" s="162"/>
      <c r="K84" s="41" t="s">
        <v>364</v>
      </c>
    </row>
    <row r="85" spans="1:11" ht="23.25">
      <c r="A85" s="41">
        <v>18</v>
      </c>
      <c r="B85" s="11" t="s">
        <v>300</v>
      </c>
      <c r="C85" s="147" t="s">
        <v>348</v>
      </c>
      <c r="D85" s="33"/>
      <c r="E85" s="33">
        <v>220000</v>
      </c>
      <c r="F85" s="41" t="s">
        <v>270</v>
      </c>
      <c r="G85" s="147" t="s">
        <v>348</v>
      </c>
      <c r="H85" s="129"/>
      <c r="I85" s="41"/>
      <c r="J85" s="162"/>
      <c r="K85" s="41"/>
    </row>
    <row r="86" spans="1:11" ht="23.25">
      <c r="A86" s="41"/>
      <c r="B86" s="51" t="s">
        <v>245</v>
      </c>
      <c r="C86" s="130"/>
      <c r="D86" s="138"/>
      <c r="E86" s="138"/>
      <c r="F86" s="129"/>
      <c r="G86" s="129"/>
      <c r="H86" s="129"/>
      <c r="I86" s="41"/>
      <c r="J86" s="162"/>
      <c r="K86" s="41"/>
    </row>
    <row r="87" spans="1:11" ht="23.25">
      <c r="A87" s="41">
        <v>1</v>
      </c>
      <c r="B87" s="11" t="s">
        <v>238</v>
      </c>
      <c r="C87" s="15"/>
      <c r="D87" s="147" t="s">
        <v>348</v>
      </c>
      <c r="E87" s="33">
        <v>324000</v>
      </c>
      <c r="F87" s="41" t="s">
        <v>340</v>
      </c>
      <c r="G87" s="41"/>
      <c r="H87" s="147" t="s">
        <v>348</v>
      </c>
      <c r="I87" s="41"/>
      <c r="J87" s="162"/>
      <c r="K87" s="41" t="s">
        <v>239</v>
      </c>
    </row>
    <row r="88" spans="1:11" ht="23.25">
      <c r="A88" s="41">
        <v>2</v>
      </c>
      <c r="B88" s="11" t="s">
        <v>240</v>
      </c>
      <c r="C88" s="15"/>
      <c r="D88" s="147" t="s">
        <v>348</v>
      </c>
      <c r="E88" s="33">
        <v>255000</v>
      </c>
      <c r="F88" s="41" t="s">
        <v>337</v>
      </c>
      <c r="G88" s="41"/>
      <c r="H88" s="129"/>
      <c r="I88" s="176" t="s">
        <v>348</v>
      </c>
      <c r="J88" s="177"/>
      <c r="K88" s="41"/>
    </row>
    <row r="89" spans="1:11" ht="23.25">
      <c r="A89" s="41">
        <v>3</v>
      </c>
      <c r="B89" s="11" t="s">
        <v>242</v>
      </c>
      <c r="C89" s="15"/>
      <c r="D89" s="147" t="s">
        <v>348</v>
      </c>
      <c r="E89" s="33">
        <v>574000</v>
      </c>
      <c r="F89" s="41" t="s">
        <v>340</v>
      </c>
      <c r="G89" s="129"/>
      <c r="H89" s="147" t="s">
        <v>348</v>
      </c>
      <c r="I89" s="41"/>
      <c r="J89" s="162"/>
      <c r="K89" s="41" t="s">
        <v>365</v>
      </c>
    </row>
    <row r="90" spans="1:11" ht="23.25">
      <c r="A90" s="41">
        <v>4</v>
      </c>
      <c r="B90" s="143" t="s">
        <v>233</v>
      </c>
      <c r="C90" s="144"/>
      <c r="D90" s="148" t="s">
        <v>348</v>
      </c>
      <c r="E90" s="145">
        <v>235000</v>
      </c>
      <c r="F90" s="146" t="s">
        <v>341</v>
      </c>
      <c r="G90" s="146"/>
      <c r="H90" s="146"/>
      <c r="I90" s="148" t="s">
        <v>348</v>
      </c>
      <c r="J90" s="169"/>
      <c r="K90" s="146"/>
    </row>
    <row r="91" spans="1:11" ht="23.25">
      <c r="A91" s="41">
        <v>5</v>
      </c>
      <c r="B91" s="11" t="s">
        <v>243</v>
      </c>
      <c r="C91" s="15"/>
      <c r="D91" s="147" t="s">
        <v>348</v>
      </c>
      <c r="E91" s="33">
        <v>164000</v>
      </c>
      <c r="F91" s="41" t="s">
        <v>336</v>
      </c>
      <c r="G91" s="129"/>
      <c r="H91" s="129"/>
      <c r="I91" s="176" t="s">
        <v>348</v>
      </c>
      <c r="J91" s="177"/>
      <c r="K91" s="41"/>
    </row>
    <row r="92" spans="1:11" ht="23.25">
      <c r="A92" s="41">
        <v>6</v>
      </c>
      <c r="B92" s="11" t="s">
        <v>366</v>
      </c>
      <c r="C92" s="15"/>
      <c r="D92" s="147" t="s">
        <v>348</v>
      </c>
      <c r="E92" s="33">
        <v>446000</v>
      </c>
      <c r="F92" s="41" t="s">
        <v>333</v>
      </c>
      <c r="G92" s="147" t="s">
        <v>348</v>
      </c>
      <c r="I92" s="41"/>
      <c r="J92" s="162"/>
      <c r="K92" s="41" t="s">
        <v>239</v>
      </c>
    </row>
    <row r="93" spans="1:11" ht="23.25">
      <c r="A93" s="41">
        <v>7</v>
      </c>
      <c r="B93" s="11" t="s">
        <v>342</v>
      </c>
      <c r="C93" s="15"/>
      <c r="D93" s="147" t="s">
        <v>348</v>
      </c>
      <c r="E93" s="33">
        <v>446000</v>
      </c>
      <c r="F93" s="41" t="s">
        <v>341</v>
      </c>
      <c r="G93" s="129"/>
      <c r="H93" s="147" t="s">
        <v>348</v>
      </c>
      <c r="I93" s="41"/>
      <c r="J93" s="162"/>
      <c r="K93" s="41" t="s">
        <v>363</v>
      </c>
    </row>
    <row r="94" spans="1:11" ht="23.25">
      <c r="A94" s="41">
        <v>8</v>
      </c>
      <c r="B94" s="11" t="s">
        <v>244</v>
      </c>
      <c r="C94" s="15"/>
      <c r="D94" s="147" t="s">
        <v>348</v>
      </c>
      <c r="E94" s="33">
        <v>479000</v>
      </c>
      <c r="F94" s="41" t="s">
        <v>340</v>
      </c>
      <c r="G94" s="129"/>
      <c r="H94" s="147" t="s">
        <v>348</v>
      </c>
      <c r="I94" s="41"/>
      <c r="J94" s="162"/>
      <c r="K94" s="41" t="s">
        <v>239</v>
      </c>
    </row>
    <row r="95" spans="1:11" ht="23.25">
      <c r="A95" s="41"/>
      <c r="B95" s="51" t="s">
        <v>246</v>
      </c>
      <c r="C95" s="124"/>
      <c r="D95" s="136"/>
      <c r="E95" s="33"/>
      <c r="F95" s="41"/>
      <c r="G95" s="41"/>
      <c r="H95" s="41"/>
      <c r="I95" s="41"/>
      <c r="J95" s="162"/>
      <c r="K95" s="41"/>
    </row>
    <row r="96" spans="1:11" ht="23.25">
      <c r="A96" s="41">
        <v>9</v>
      </c>
      <c r="B96" s="11" t="s">
        <v>238</v>
      </c>
      <c r="C96" s="15"/>
      <c r="D96" s="147" t="s">
        <v>348</v>
      </c>
      <c r="E96" s="33">
        <v>287000</v>
      </c>
      <c r="F96" s="41" t="s">
        <v>340</v>
      </c>
      <c r="G96" s="129"/>
      <c r="H96" s="147" t="s">
        <v>348</v>
      </c>
      <c r="I96" s="41"/>
      <c r="J96" s="162"/>
      <c r="K96" s="41" t="s">
        <v>363</v>
      </c>
    </row>
    <row r="97" spans="1:11" ht="24">
      <c r="A97" s="41">
        <v>10</v>
      </c>
      <c r="B97" s="119" t="s">
        <v>247</v>
      </c>
      <c r="C97" s="127"/>
      <c r="D97" s="147" t="s">
        <v>348</v>
      </c>
      <c r="E97" s="33">
        <v>74700</v>
      </c>
      <c r="F97" s="142" t="s">
        <v>341</v>
      </c>
      <c r="G97" s="150"/>
      <c r="H97" s="147" t="s">
        <v>348</v>
      </c>
      <c r="I97" s="127"/>
      <c r="J97" s="171"/>
      <c r="K97" s="41" t="s">
        <v>363</v>
      </c>
    </row>
    <row r="98" spans="1:11" ht="23.25">
      <c r="A98" s="41">
        <v>11</v>
      </c>
      <c r="B98" s="11" t="s">
        <v>248</v>
      </c>
      <c r="C98" s="15"/>
      <c r="D98" s="147" t="s">
        <v>348</v>
      </c>
      <c r="E98" s="33">
        <v>439000</v>
      </c>
      <c r="F98" s="41" t="s">
        <v>333</v>
      </c>
      <c r="G98" s="129"/>
      <c r="H98" s="147" t="s">
        <v>348</v>
      </c>
      <c r="I98" s="41"/>
      <c r="J98" s="162"/>
      <c r="K98" s="41" t="s">
        <v>241</v>
      </c>
    </row>
    <row r="99" spans="1:11" ht="23.25">
      <c r="A99" s="41">
        <v>12</v>
      </c>
      <c r="B99" s="11" t="s">
        <v>249</v>
      </c>
      <c r="C99" s="15"/>
      <c r="D99" s="147" t="s">
        <v>348</v>
      </c>
      <c r="E99" s="33">
        <v>353000</v>
      </c>
      <c r="F99" s="41" t="s">
        <v>340</v>
      </c>
      <c r="G99" s="129"/>
      <c r="H99" s="147" t="s">
        <v>348</v>
      </c>
      <c r="I99" s="41"/>
      <c r="J99" s="162"/>
      <c r="K99" s="41" t="s">
        <v>241</v>
      </c>
    </row>
    <row r="100" spans="1:11" ht="23.25">
      <c r="A100" s="41">
        <v>13</v>
      </c>
      <c r="B100" s="11" t="s">
        <v>250</v>
      </c>
      <c r="C100" s="15"/>
      <c r="D100" s="147" t="s">
        <v>348</v>
      </c>
      <c r="E100" s="33">
        <v>467000</v>
      </c>
      <c r="F100" s="41" t="s">
        <v>341</v>
      </c>
      <c r="G100" s="129"/>
      <c r="H100" s="147" t="s">
        <v>348</v>
      </c>
      <c r="I100" s="41"/>
      <c r="J100" s="162"/>
      <c r="K100" s="41" t="s">
        <v>241</v>
      </c>
    </row>
    <row r="101" spans="1:11" ht="23.25">
      <c r="A101" s="41">
        <v>14</v>
      </c>
      <c r="B101" s="11" t="s">
        <v>251</v>
      </c>
      <c r="C101" s="15"/>
      <c r="D101" s="147" t="s">
        <v>348</v>
      </c>
      <c r="E101" s="33">
        <v>244000</v>
      </c>
      <c r="F101" s="41" t="s">
        <v>341</v>
      </c>
      <c r="G101" s="129"/>
      <c r="H101" s="147" t="s">
        <v>348</v>
      </c>
      <c r="I101" s="41"/>
      <c r="J101" s="162"/>
      <c r="K101" s="41" t="s">
        <v>241</v>
      </c>
    </row>
    <row r="102" spans="1:11" ht="23.25">
      <c r="A102" s="41">
        <v>15</v>
      </c>
      <c r="B102" s="11" t="s">
        <v>252</v>
      </c>
      <c r="C102" s="15"/>
      <c r="D102" s="147" t="s">
        <v>348</v>
      </c>
      <c r="E102" s="33">
        <v>345000</v>
      </c>
      <c r="F102" s="41" t="s">
        <v>338</v>
      </c>
      <c r="G102" s="147" t="s">
        <v>348</v>
      </c>
      <c r="I102" s="41"/>
      <c r="J102" s="162"/>
      <c r="K102" s="41"/>
    </row>
    <row r="103" spans="1:11" ht="23.25">
      <c r="A103" s="41">
        <v>16</v>
      </c>
      <c r="B103" s="11" t="s">
        <v>253</v>
      </c>
      <c r="C103" s="15"/>
      <c r="D103" s="147" t="s">
        <v>348</v>
      </c>
      <c r="E103" s="33">
        <v>492000</v>
      </c>
      <c r="F103" s="41" t="s">
        <v>341</v>
      </c>
      <c r="G103" s="129"/>
      <c r="H103" s="41"/>
      <c r="I103" s="176" t="s">
        <v>348</v>
      </c>
      <c r="J103" s="177"/>
      <c r="K103" s="41"/>
    </row>
    <row r="104" spans="1:11" ht="23.25">
      <c r="A104" s="41">
        <v>17</v>
      </c>
      <c r="B104" s="11" t="s">
        <v>254</v>
      </c>
      <c r="C104" s="15"/>
      <c r="D104" s="147" t="s">
        <v>348</v>
      </c>
      <c r="E104" s="33">
        <v>112000</v>
      </c>
      <c r="F104" s="41" t="s">
        <v>343</v>
      </c>
      <c r="G104" s="129"/>
      <c r="H104" s="147" t="s">
        <v>348</v>
      </c>
      <c r="I104" s="41"/>
      <c r="J104" s="162"/>
      <c r="K104" s="41" t="s">
        <v>241</v>
      </c>
    </row>
    <row r="105" spans="1:11" ht="23.25">
      <c r="A105" s="41">
        <v>18</v>
      </c>
      <c r="B105" s="11" t="s">
        <v>344</v>
      </c>
      <c r="C105" s="15"/>
      <c r="D105" s="147" t="s">
        <v>348</v>
      </c>
      <c r="E105" s="33">
        <v>127000</v>
      </c>
      <c r="F105" s="41" t="s">
        <v>343</v>
      </c>
      <c r="G105" s="129"/>
      <c r="H105" s="147" t="s">
        <v>348</v>
      </c>
      <c r="I105" s="41"/>
      <c r="J105" s="162"/>
      <c r="K105" s="41" t="s">
        <v>241</v>
      </c>
    </row>
    <row r="106" spans="1:11" ht="23.25">
      <c r="A106" s="41">
        <v>19</v>
      </c>
      <c r="B106" s="11" t="s">
        <v>255</v>
      </c>
      <c r="C106" s="15"/>
      <c r="D106" s="147" t="s">
        <v>348</v>
      </c>
      <c r="E106" s="33">
        <v>362000</v>
      </c>
      <c r="F106" s="41" t="s">
        <v>343</v>
      </c>
      <c r="G106" s="129"/>
      <c r="H106" s="147" t="s">
        <v>348</v>
      </c>
      <c r="I106" s="41"/>
      <c r="J106" s="162"/>
      <c r="K106" s="41" t="s">
        <v>239</v>
      </c>
    </row>
    <row r="107" spans="1:11" ht="23.25">
      <c r="A107" s="41">
        <v>20</v>
      </c>
      <c r="B107" s="11" t="s">
        <v>256</v>
      </c>
      <c r="C107" s="15"/>
      <c r="D107" s="147" t="s">
        <v>348</v>
      </c>
      <c r="E107" s="33">
        <v>172000</v>
      </c>
      <c r="F107" s="41" t="s">
        <v>341</v>
      </c>
      <c r="G107" s="129"/>
      <c r="H107" s="147" t="s">
        <v>348</v>
      </c>
      <c r="I107" s="41"/>
      <c r="J107" s="162"/>
      <c r="K107" s="41" t="s">
        <v>241</v>
      </c>
    </row>
    <row r="108" spans="1:11" ht="23.25">
      <c r="A108" s="41">
        <v>21</v>
      </c>
      <c r="B108" s="11" t="s">
        <v>257</v>
      </c>
      <c r="C108" s="15"/>
      <c r="D108" s="147" t="s">
        <v>348</v>
      </c>
      <c r="E108" s="33">
        <v>114000</v>
      </c>
      <c r="F108" s="41" t="s">
        <v>341</v>
      </c>
      <c r="G108" s="129"/>
      <c r="H108" s="147" t="s">
        <v>348</v>
      </c>
      <c r="I108" s="41"/>
      <c r="J108" s="162"/>
      <c r="K108" s="41" t="s">
        <v>241</v>
      </c>
    </row>
    <row r="109" spans="1:11" ht="24" thickBot="1">
      <c r="A109" s="41">
        <v>22</v>
      </c>
      <c r="B109" s="11" t="s">
        <v>258</v>
      </c>
      <c r="C109" s="15"/>
      <c r="D109" s="147" t="s">
        <v>348</v>
      </c>
      <c r="E109" s="33">
        <v>7000</v>
      </c>
      <c r="F109" s="41" t="s">
        <v>341</v>
      </c>
      <c r="G109" s="147" t="s">
        <v>348</v>
      </c>
      <c r="I109" s="41"/>
      <c r="J109" s="162"/>
      <c r="K109" s="41"/>
    </row>
    <row r="110" spans="1:11" ht="30" customHeight="1">
      <c r="A110" s="151"/>
      <c r="B110" s="152" t="s">
        <v>31</v>
      </c>
      <c r="C110" s="157"/>
      <c r="D110" s="158"/>
      <c r="E110" s="161">
        <f>SUM(E68:E109)</f>
        <v>11141600</v>
      </c>
      <c r="F110" s="153"/>
      <c r="G110" s="153">
        <v>7</v>
      </c>
      <c r="H110" s="153">
        <v>22</v>
      </c>
      <c r="I110" s="153">
        <v>11</v>
      </c>
      <c r="J110" s="164">
        <f>SUM(J67:J109)</f>
        <v>1558000</v>
      </c>
      <c r="K110" s="153"/>
    </row>
    <row r="111" spans="1:11" ht="23.25">
      <c r="A111" s="41"/>
      <c r="B111" s="51" t="s">
        <v>104</v>
      </c>
      <c r="C111" s="124"/>
      <c r="D111" s="136"/>
      <c r="E111" s="33"/>
      <c r="F111" s="41"/>
      <c r="G111" s="41"/>
      <c r="H111" s="41"/>
      <c r="I111" s="41"/>
      <c r="J111" s="166"/>
      <c r="K111" s="41"/>
    </row>
    <row r="112" spans="1:11" ht="23.25">
      <c r="A112" s="41"/>
      <c r="B112" s="51" t="s">
        <v>105</v>
      </c>
      <c r="C112" s="124"/>
      <c r="D112" s="136"/>
      <c r="E112" s="33"/>
      <c r="F112" s="41"/>
      <c r="G112" s="41"/>
      <c r="H112" s="41"/>
      <c r="I112" s="41"/>
      <c r="J112" s="166"/>
      <c r="K112" s="41"/>
    </row>
    <row r="113" spans="1:11" ht="23.25">
      <c r="A113" s="41"/>
      <c r="B113" s="51" t="s">
        <v>166</v>
      </c>
      <c r="C113" s="124"/>
      <c r="D113" s="136"/>
      <c r="E113" s="33"/>
      <c r="F113" s="41"/>
      <c r="G113" s="41"/>
      <c r="H113" s="41"/>
      <c r="I113" s="41"/>
      <c r="J113" s="166"/>
      <c r="K113" s="41"/>
    </row>
    <row r="114" spans="1:11" ht="23.25">
      <c r="A114" s="41">
        <v>1</v>
      </c>
      <c r="B114" s="11" t="s">
        <v>113</v>
      </c>
      <c r="C114" s="147" t="s">
        <v>348</v>
      </c>
      <c r="E114" s="33">
        <v>100000</v>
      </c>
      <c r="F114" s="132">
        <v>22341</v>
      </c>
      <c r="G114" s="41"/>
      <c r="H114" s="41"/>
      <c r="I114" s="147" t="s">
        <v>348</v>
      </c>
      <c r="J114" s="172" t="s">
        <v>158</v>
      </c>
      <c r="K114" s="41" t="s">
        <v>120</v>
      </c>
    </row>
    <row r="115" spans="1:11" ht="23.25">
      <c r="A115" s="41">
        <v>2</v>
      </c>
      <c r="B115" s="11" t="s">
        <v>167</v>
      </c>
      <c r="C115" s="147" t="s">
        <v>348</v>
      </c>
      <c r="E115" s="33">
        <v>40000</v>
      </c>
      <c r="F115" s="41" t="s">
        <v>326</v>
      </c>
      <c r="G115" s="41"/>
      <c r="H115" s="41"/>
      <c r="I115" s="147" t="s">
        <v>348</v>
      </c>
      <c r="J115" s="166">
        <v>40000</v>
      </c>
      <c r="K115" s="41" t="s">
        <v>120</v>
      </c>
    </row>
    <row r="116" spans="1:11" ht="23.25">
      <c r="A116" s="41">
        <v>3</v>
      </c>
      <c r="B116" s="11" t="s">
        <v>83</v>
      </c>
      <c r="C116" s="147" t="s">
        <v>348</v>
      </c>
      <c r="E116" s="33">
        <v>100000</v>
      </c>
      <c r="F116" s="41" t="s">
        <v>327</v>
      </c>
      <c r="G116" s="41"/>
      <c r="H116" s="41"/>
      <c r="I116" s="147" t="s">
        <v>348</v>
      </c>
      <c r="J116" s="166">
        <v>95970</v>
      </c>
      <c r="K116" s="41" t="s">
        <v>120</v>
      </c>
    </row>
    <row r="117" spans="1:11" ht="23.25">
      <c r="A117" s="41">
        <v>4</v>
      </c>
      <c r="B117" s="11" t="s">
        <v>301</v>
      </c>
      <c r="C117" s="147" t="s">
        <v>348</v>
      </c>
      <c r="E117" s="33">
        <v>30000</v>
      </c>
      <c r="F117" s="132">
        <v>22463</v>
      </c>
      <c r="G117" s="147" t="s">
        <v>351</v>
      </c>
      <c r="H117" s="41"/>
      <c r="I117" s="41"/>
      <c r="J117" s="166"/>
      <c r="K117" s="41" t="s">
        <v>120</v>
      </c>
    </row>
    <row r="118" spans="1:11" ht="23.25">
      <c r="A118" s="41">
        <v>5</v>
      </c>
      <c r="B118" s="11" t="s">
        <v>302</v>
      </c>
      <c r="C118" s="147" t="s">
        <v>348</v>
      </c>
      <c r="E118" s="33">
        <v>80000</v>
      </c>
      <c r="F118" s="132">
        <v>22372</v>
      </c>
      <c r="G118" s="147" t="s">
        <v>348</v>
      </c>
      <c r="H118" s="41"/>
      <c r="I118" s="41"/>
      <c r="J118" s="166"/>
      <c r="K118" s="41" t="s">
        <v>120</v>
      </c>
    </row>
    <row r="119" spans="1:11" ht="23.25">
      <c r="A119" s="41">
        <v>6</v>
      </c>
      <c r="B119" s="11" t="s">
        <v>305</v>
      </c>
      <c r="C119" s="147" t="s">
        <v>348</v>
      </c>
      <c r="E119" s="33">
        <v>80000</v>
      </c>
      <c r="F119" s="41" t="s">
        <v>303</v>
      </c>
      <c r="G119" s="41"/>
      <c r="H119" s="41"/>
      <c r="I119" s="147" t="s">
        <v>348</v>
      </c>
      <c r="J119" s="166">
        <v>5000</v>
      </c>
      <c r="K119" s="41" t="s">
        <v>120</v>
      </c>
    </row>
    <row r="120" spans="1:11" ht="24" thickBot="1">
      <c r="A120" s="41">
        <v>7</v>
      </c>
      <c r="B120" s="11" t="s">
        <v>304</v>
      </c>
      <c r="C120" s="147" t="s">
        <v>348</v>
      </c>
      <c r="E120" s="33">
        <v>120000</v>
      </c>
      <c r="F120" s="41" t="s">
        <v>299</v>
      </c>
      <c r="G120" s="41"/>
      <c r="H120" s="41"/>
      <c r="I120" s="147" t="s">
        <v>348</v>
      </c>
      <c r="J120" s="166">
        <v>86933</v>
      </c>
      <c r="K120" s="41" t="s">
        <v>120</v>
      </c>
    </row>
    <row r="121" spans="1:11" ht="35.25" customHeight="1" thickBot="1">
      <c r="A121" s="67"/>
      <c r="B121" s="69" t="s">
        <v>31</v>
      </c>
      <c r="C121" s="131"/>
      <c r="D121" s="139"/>
      <c r="E121" s="160">
        <f>SUM(E114:E120)</f>
        <v>550000</v>
      </c>
      <c r="F121" s="72"/>
      <c r="G121" s="72">
        <v>2</v>
      </c>
      <c r="H121" s="72" t="s">
        <v>57</v>
      </c>
      <c r="I121" s="72">
        <v>5</v>
      </c>
      <c r="J121" s="163">
        <f>SUM(J114:J120)</f>
        <v>227903</v>
      </c>
      <c r="K121" s="72"/>
    </row>
    <row r="122" spans="1:11" ht="23.25">
      <c r="A122" s="41"/>
      <c r="B122" s="51" t="s">
        <v>106</v>
      </c>
      <c r="C122" s="124"/>
      <c r="D122" s="136"/>
      <c r="E122" s="33"/>
      <c r="F122" s="41"/>
      <c r="G122" s="41"/>
      <c r="H122" s="41"/>
      <c r="I122" s="41"/>
      <c r="J122" s="166"/>
      <c r="K122" s="41"/>
    </row>
    <row r="123" spans="1:11" ht="23.25">
      <c r="A123" s="41"/>
      <c r="B123" s="51" t="s">
        <v>168</v>
      </c>
      <c r="C123" s="124"/>
      <c r="D123" s="136"/>
      <c r="E123" s="33"/>
      <c r="F123" s="41"/>
      <c r="G123" s="41"/>
      <c r="H123" s="41"/>
      <c r="I123" s="41"/>
      <c r="J123" s="166"/>
      <c r="K123" s="41"/>
    </row>
    <row r="124" spans="1:11" ht="23.25">
      <c r="A124" s="41">
        <v>1</v>
      </c>
      <c r="B124" s="38" t="s">
        <v>93</v>
      </c>
      <c r="C124" s="147" t="s">
        <v>348</v>
      </c>
      <c r="E124" s="33">
        <v>15000</v>
      </c>
      <c r="F124" s="41" t="s">
        <v>328</v>
      </c>
      <c r="G124" s="41"/>
      <c r="H124" s="41"/>
      <c r="I124" s="147" t="s">
        <v>348</v>
      </c>
      <c r="J124" s="173">
        <v>7350</v>
      </c>
      <c r="K124" s="41" t="s">
        <v>84</v>
      </c>
    </row>
    <row r="125" spans="1:11" ht="23.25">
      <c r="A125" s="41">
        <v>2</v>
      </c>
      <c r="B125" s="11" t="s">
        <v>155</v>
      </c>
      <c r="C125" s="147" t="s">
        <v>348</v>
      </c>
      <c r="E125" s="33">
        <v>5000</v>
      </c>
      <c r="F125" s="41" t="s">
        <v>312</v>
      </c>
      <c r="G125" s="41"/>
      <c r="H125" s="41"/>
      <c r="I125" s="147" t="s">
        <v>348</v>
      </c>
      <c r="J125" s="166">
        <v>4900</v>
      </c>
      <c r="K125" s="41" t="s">
        <v>95</v>
      </c>
    </row>
    <row r="126" spans="1:11" ht="23.25">
      <c r="A126" s="41">
        <v>3</v>
      </c>
      <c r="B126" s="11" t="s">
        <v>153</v>
      </c>
      <c r="C126" s="147" t="s">
        <v>348</v>
      </c>
      <c r="E126" s="33">
        <v>30000</v>
      </c>
      <c r="F126" s="41" t="s">
        <v>310</v>
      </c>
      <c r="G126" s="41"/>
      <c r="H126" s="41"/>
      <c r="I126" s="147" t="s">
        <v>348</v>
      </c>
      <c r="J126" s="166">
        <v>18710</v>
      </c>
      <c r="K126" s="41" t="s">
        <v>84</v>
      </c>
    </row>
    <row r="127" spans="1:11" ht="23.25">
      <c r="A127" s="41">
        <v>4</v>
      </c>
      <c r="B127" s="149" t="s">
        <v>116</v>
      </c>
      <c r="C127" s="147" t="s">
        <v>348</v>
      </c>
      <c r="E127" s="33">
        <v>40000</v>
      </c>
      <c r="F127" s="41" t="s">
        <v>311</v>
      </c>
      <c r="G127" s="41"/>
      <c r="H127" s="41"/>
      <c r="I127" s="147" t="s">
        <v>348</v>
      </c>
      <c r="J127" s="173">
        <v>7105</v>
      </c>
      <c r="K127" s="41" t="s">
        <v>84</v>
      </c>
    </row>
    <row r="128" spans="1:11" ht="23.25">
      <c r="A128" s="41">
        <v>5</v>
      </c>
      <c r="B128" s="11" t="s">
        <v>119</v>
      </c>
      <c r="C128" s="147" t="s">
        <v>348</v>
      </c>
      <c r="E128" s="33">
        <v>10000</v>
      </c>
      <c r="F128" s="41" t="s">
        <v>270</v>
      </c>
      <c r="G128" s="41"/>
      <c r="H128" s="41"/>
      <c r="I128" s="147" t="s">
        <v>348</v>
      </c>
      <c r="J128" s="166">
        <v>3890</v>
      </c>
      <c r="K128" s="41" t="s">
        <v>84</v>
      </c>
    </row>
    <row r="129" spans="1:11" ht="22.5" customHeight="1">
      <c r="A129" s="41">
        <v>6</v>
      </c>
      <c r="B129" s="11" t="s">
        <v>306</v>
      </c>
      <c r="C129" s="147" t="s">
        <v>348</v>
      </c>
      <c r="E129" s="33">
        <v>25000</v>
      </c>
      <c r="F129" s="41" t="s">
        <v>332</v>
      </c>
      <c r="G129" s="147" t="s">
        <v>348</v>
      </c>
      <c r="H129" s="41"/>
      <c r="I129" s="41"/>
      <c r="J129" s="166"/>
      <c r="K129" s="41" t="s">
        <v>84</v>
      </c>
    </row>
    <row r="130" spans="1:11" ht="22.5" customHeight="1">
      <c r="A130" s="41">
        <v>7</v>
      </c>
      <c r="B130" s="11" t="s">
        <v>307</v>
      </c>
      <c r="C130" s="147" t="s">
        <v>348</v>
      </c>
      <c r="E130" s="33">
        <v>200000</v>
      </c>
      <c r="F130" s="41" t="s">
        <v>331</v>
      </c>
      <c r="G130" s="147" t="s">
        <v>348</v>
      </c>
      <c r="H130" s="41"/>
      <c r="I130" s="41"/>
      <c r="J130" s="166"/>
      <c r="K130" s="41" t="s">
        <v>95</v>
      </c>
    </row>
    <row r="131" spans="1:11" ht="22.5" customHeight="1">
      <c r="A131" s="41">
        <v>8</v>
      </c>
      <c r="B131" s="11" t="s">
        <v>308</v>
      </c>
      <c r="C131" s="147" t="s">
        <v>348</v>
      </c>
      <c r="E131" s="33">
        <v>280000</v>
      </c>
      <c r="F131" s="41" t="s">
        <v>330</v>
      </c>
      <c r="H131" s="41"/>
      <c r="I131" s="147" t="s">
        <v>348</v>
      </c>
      <c r="J131" s="166"/>
      <c r="K131" s="41" t="s">
        <v>84</v>
      </c>
    </row>
    <row r="132" spans="1:11" ht="22.5" customHeight="1">
      <c r="A132" s="41">
        <v>9</v>
      </c>
      <c r="B132" s="11" t="s">
        <v>309</v>
      </c>
      <c r="C132" s="147" t="s">
        <v>348</v>
      </c>
      <c r="E132" s="33">
        <v>50000</v>
      </c>
      <c r="F132" s="41" t="s">
        <v>329</v>
      </c>
      <c r="G132" s="147" t="s">
        <v>350</v>
      </c>
      <c r="H132" s="41"/>
      <c r="I132" s="41"/>
      <c r="J132" s="166"/>
      <c r="K132" s="41" t="s">
        <v>84</v>
      </c>
    </row>
    <row r="133" spans="1:11" ht="22.5" customHeight="1">
      <c r="A133" s="41">
        <v>10</v>
      </c>
      <c r="B133" s="11" t="s">
        <v>313</v>
      </c>
      <c r="C133" s="147" t="s">
        <v>348</v>
      </c>
      <c r="E133" s="33">
        <v>400000</v>
      </c>
      <c r="F133" s="41" t="s">
        <v>314</v>
      </c>
      <c r="G133" s="147" t="s">
        <v>348</v>
      </c>
      <c r="H133" s="41"/>
      <c r="I133" s="41"/>
      <c r="J133" s="166"/>
      <c r="K133" s="41" t="s">
        <v>84</v>
      </c>
    </row>
    <row r="134" spans="1:11" ht="22.5" customHeight="1">
      <c r="A134" s="41">
        <v>11</v>
      </c>
      <c r="B134" s="11" t="s">
        <v>315</v>
      </c>
      <c r="C134" s="147" t="s">
        <v>348</v>
      </c>
      <c r="E134" s="33">
        <v>50000</v>
      </c>
      <c r="F134" s="41" t="s">
        <v>316</v>
      </c>
      <c r="G134" s="147" t="s">
        <v>348</v>
      </c>
      <c r="H134" s="41"/>
      <c r="I134" s="41"/>
      <c r="J134" s="166"/>
      <c r="K134" s="41" t="s">
        <v>84</v>
      </c>
    </row>
    <row r="135" spans="1:11" ht="22.5" customHeight="1">
      <c r="A135" s="41">
        <v>12</v>
      </c>
      <c r="B135" s="11" t="s">
        <v>349</v>
      </c>
      <c r="C135" s="147" t="s">
        <v>348</v>
      </c>
      <c r="E135" s="33">
        <v>50000</v>
      </c>
      <c r="F135" s="41" t="s">
        <v>317</v>
      </c>
      <c r="G135" s="147" t="s">
        <v>348</v>
      </c>
      <c r="H135" s="41"/>
      <c r="I135" s="41"/>
      <c r="J135" s="166"/>
      <c r="K135" s="41" t="s">
        <v>84</v>
      </c>
    </row>
    <row r="136" spans="1:11" ht="22.5" customHeight="1">
      <c r="A136" s="41"/>
      <c r="B136" s="11"/>
      <c r="C136" s="147"/>
      <c r="E136" s="33"/>
      <c r="F136" s="41"/>
      <c r="G136" s="147"/>
      <c r="H136" s="41"/>
      <c r="I136" s="41"/>
      <c r="J136" s="166"/>
      <c r="K136" s="41"/>
    </row>
    <row r="137" spans="1:11" ht="22.5" customHeight="1">
      <c r="A137" s="20"/>
      <c r="B137" s="12"/>
      <c r="C137" s="156"/>
      <c r="D137" s="159"/>
      <c r="E137" s="155"/>
      <c r="F137" s="20"/>
      <c r="G137" s="156"/>
      <c r="H137" s="20"/>
      <c r="I137" s="20"/>
      <c r="J137" s="174"/>
      <c r="K137" s="20"/>
    </row>
    <row r="138" spans="1:11" ht="22.5" customHeight="1">
      <c r="A138" s="41"/>
      <c r="B138" s="51" t="s">
        <v>318</v>
      </c>
      <c r="C138" s="15"/>
      <c r="D138" s="33"/>
      <c r="E138" s="33"/>
      <c r="F138" s="41"/>
      <c r="G138" s="41"/>
      <c r="H138" s="41"/>
      <c r="I138" s="41"/>
      <c r="J138" s="166"/>
      <c r="K138" s="41"/>
    </row>
    <row r="139" spans="1:11" ht="22.5" customHeight="1">
      <c r="A139" s="41">
        <v>13</v>
      </c>
      <c r="B139" s="11" t="s">
        <v>154</v>
      </c>
      <c r="C139" s="147" t="s">
        <v>348</v>
      </c>
      <c r="E139" s="33">
        <v>18000</v>
      </c>
      <c r="F139" s="41" t="s">
        <v>352</v>
      </c>
      <c r="G139" s="41"/>
      <c r="H139" s="41"/>
      <c r="I139" s="147" t="s">
        <v>348</v>
      </c>
      <c r="J139" s="166">
        <v>18000</v>
      </c>
      <c r="K139" s="41" t="s">
        <v>84</v>
      </c>
    </row>
    <row r="140" spans="1:11" ht="22.5" customHeight="1">
      <c r="A140" s="41">
        <v>14</v>
      </c>
      <c r="B140" s="11" t="s">
        <v>319</v>
      </c>
      <c r="C140" s="147" t="s">
        <v>348</v>
      </c>
      <c r="D140" s="86"/>
      <c r="E140" s="33">
        <v>9000</v>
      </c>
      <c r="F140" s="41" t="s">
        <v>320</v>
      </c>
      <c r="G140" s="41"/>
      <c r="H140" s="41"/>
      <c r="I140" s="147" t="s">
        <v>348</v>
      </c>
      <c r="J140" s="166">
        <v>9000</v>
      </c>
      <c r="K140" s="41" t="s">
        <v>84</v>
      </c>
    </row>
    <row r="141" spans="1:11" ht="22.5" customHeight="1" thickBot="1">
      <c r="A141" s="41"/>
      <c r="B141" s="11"/>
      <c r="C141" s="15"/>
      <c r="D141" s="33"/>
      <c r="E141" s="33"/>
      <c r="F141" s="128"/>
      <c r="G141" s="41"/>
      <c r="H141" s="41"/>
      <c r="I141" s="41"/>
      <c r="J141" s="166"/>
      <c r="K141" s="41"/>
    </row>
    <row r="142" spans="1:11" ht="31.5" customHeight="1" thickBot="1">
      <c r="A142" s="67"/>
      <c r="B142" s="69" t="s">
        <v>31</v>
      </c>
      <c r="C142" s="131"/>
      <c r="D142" s="139"/>
      <c r="E142" s="160">
        <f>SUM(E124:E141)</f>
        <v>1182000</v>
      </c>
      <c r="F142" s="72"/>
      <c r="G142" s="72">
        <v>7</v>
      </c>
      <c r="H142" s="72" t="s">
        <v>57</v>
      </c>
      <c r="I142" s="72">
        <v>7</v>
      </c>
      <c r="J142" s="163">
        <f>SUM(J124:J141)</f>
        <v>68955</v>
      </c>
      <c r="K142" s="72"/>
    </row>
    <row r="143" spans="1:11" ht="23.25">
      <c r="A143" s="41"/>
      <c r="B143" s="51" t="s">
        <v>107</v>
      </c>
      <c r="C143" s="124"/>
      <c r="D143" s="136"/>
      <c r="E143" s="33"/>
      <c r="F143" s="41"/>
      <c r="G143" s="41"/>
      <c r="H143" s="41"/>
      <c r="I143" s="41"/>
      <c r="J143" s="166"/>
      <c r="K143" s="41"/>
    </row>
    <row r="144" spans="1:11" ht="23.25">
      <c r="A144" s="41"/>
      <c r="B144" s="51" t="s">
        <v>169</v>
      </c>
      <c r="C144" s="124"/>
      <c r="D144" s="136"/>
      <c r="E144" s="33"/>
      <c r="F144" s="41"/>
      <c r="G144" s="41"/>
      <c r="H144" s="41"/>
      <c r="I144" s="41"/>
      <c r="J144" s="166"/>
      <c r="K144" s="41"/>
    </row>
    <row r="145" spans="1:11" ht="23.25">
      <c r="A145" s="41">
        <v>1</v>
      </c>
      <c r="B145" s="11" t="s">
        <v>124</v>
      </c>
      <c r="C145" s="147" t="s">
        <v>348</v>
      </c>
      <c r="D145" s="33"/>
      <c r="E145" s="33">
        <v>40000</v>
      </c>
      <c r="F145" s="41" t="s">
        <v>322</v>
      </c>
      <c r="G145" s="41"/>
      <c r="H145" s="41"/>
      <c r="I145" s="147" t="s">
        <v>348</v>
      </c>
      <c r="J145" s="166">
        <v>6250</v>
      </c>
      <c r="K145" s="41" t="s">
        <v>84</v>
      </c>
    </row>
    <row r="146" spans="1:11" ht="23.25">
      <c r="A146" s="41">
        <v>2</v>
      </c>
      <c r="B146" s="11" t="s">
        <v>321</v>
      </c>
      <c r="C146" s="147" t="s">
        <v>348</v>
      </c>
      <c r="D146" s="33"/>
      <c r="E146" s="33">
        <v>40000</v>
      </c>
      <c r="F146" s="41" t="s">
        <v>323</v>
      </c>
      <c r="G146" s="147" t="s">
        <v>348</v>
      </c>
      <c r="H146" s="41"/>
      <c r="I146" s="41"/>
      <c r="J146" s="166"/>
      <c r="K146" s="41" t="s">
        <v>84</v>
      </c>
    </row>
    <row r="147" spans="1:11" ht="23.25">
      <c r="A147" s="41">
        <v>3</v>
      </c>
      <c r="B147" s="11" t="s">
        <v>324</v>
      </c>
      <c r="C147" s="147" t="s">
        <v>348</v>
      </c>
      <c r="D147" s="33"/>
      <c r="E147" s="33">
        <v>20000</v>
      </c>
      <c r="F147" s="132">
        <v>22341</v>
      </c>
      <c r="G147" s="147" t="s">
        <v>348</v>
      </c>
      <c r="H147" s="41"/>
      <c r="I147" s="41"/>
      <c r="J147" s="166"/>
      <c r="K147" s="41" t="s">
        <v>84</v>
      </c>
    </row>
    <row r="148" spans="1:11" ht="23.25">
      <c r="A148" s="41">
        <v>4</v>
      </c>
      <c r="B148" s="11" t="s">
        <v>345</v>
      </c>
      <c r="C148" s="147" t="s">
        <v>348</v>
      </c>
      <c r="D148" s="33"/>
      <c r="E148" s="33">
        <v>250000</v>
      </c>
      <c r="F148" s="41" t="s">
        <v>325</v>
      </c>
      <c r="G148" s="147" t="s">
        <v>348</v>
      </c>
      <c r="H148" s="41"/>
      <c r="I148" s="41"/>
      <c r="J148" s="166"/>
      <c r="K148" s="41" t="s">
        <v>84</v>
      </c>
    </row>
    <row r="149" spans="1:11" ht="19.5" customHeight="1" thickBot="1">
      <c r="A149" s="41"/>
      <c r="B149" s="11"/>
      <c r="C149" s="15"/>
      <c r="D149" s="33"/>
      <c r="E149" s="33"/>
      <c r="F149" s="41"/>
      <c r="G149" s="41"/>
      <c r="H149" s="41"/>
      <c r="I149" s="41"/>
      <c r="J149" s="166"/>
      <c r="K149" s="41"/>
    </row>
    <row r="150" spans="1:11" ht="30.75" customHeight="1" thickBot="1">
      <c r="A150" s="67"/>
      <c r="B150" s="69" t="s">
        <v>31</v>
      </c>
      <c r="C150" s="131"/>
      <c r="D150" s="139"/>
      <c r="E150" s="160">
        <f>SUM(E145:E149)</f>
        <v>350000</v>
      </c>
      <c r="F150" s="72"/>
      <c r="G150" s="72">
        <v>3</v>
      </c>
      <c r="H150" s="72" t="s">
        <v>57</v>
      </c>
      <c r="I150" s="72">
        <v>1</v>
      </c>
      <c r="J150" s="163">
        <f>SUM(J145:J149)</f>
        <v>6250</v>
      </c>
      <c r="K150" s="72"/>
    </row>
    <row r="151" spans="1:11" ht="23.25">
      <c r="A151" s="41"/>
      <c r="B151" s="51" t="s">
        <v>108</v>
      </c>
      <c r="C151" s="124"/>
      <c r="D151" s="136"/>
      <c r="E151" s="33"/>
      <c r="F151" s="41"/>
      <c r="G151" s="41"/>
      <c r="H151" s="41"/>
      <c r="I151" s="41"/>
      <c r="J151" s="166"/>
      <c r="K151" s="41"/>
    </row>
    <row r="152" spans="1:11" ht="23.25">
      <c r="A152" s="41"/>
      <c r="B152" s="51" t="s">
        <v>170</v>
      </c>
      <c r="C152" s="124"/>
      <c r="D152" s="136"/>
      <c r="E152" s="33"/>
      <c r="F152" s="41"/>
      <c r="G152" s="41"/>
      <c r="H152" s="41"/>
      <c r="I152" s="41"/>
      <c r="J152" s="166"/>
      <c r="K152" s="41"/>
    </row>
    <row r="153" spans="1:11" ht="23.25">
      <c r="A153" s="41">
        <v>1</v>
      </c>
      <c r="B153" s="11" t="s">
        <v>156</v>
      </c>
      <c r="C153" s="147" t="s">
        <v>348</v>
      </c>
      <c r="D153" s="33"/>
      <c r="E153" s="33">
        <v>80000</v>
      </c>
      <c r="F153" s="41" t="s">
        <v>270</v>
      </c>
      <c r="G153" s="41"/>
      <c r="H153" s="147" t="s">
        <v>348</v>
      </c>
      <c r="I153" s="41"/>
      <c r="J153" s="166">
        <v>12600</v>
      </c>
      <c r="K153" s="41" t="s">
        <v>123</v>
      </c>
    </row>
    <row r="154" spans="1:11" ht="11.25" customHeight="1" thickBot="1">
      <c r="A154" s="41"/>
      <c r="B154" s="11"/>
      <c r="C154" s="15"/>
      <c r="D154" s="33"/>
      <c r="E154" s="33"/>
      <c r="F154" s="41"/>
      <c r="G154" s="41"/>
      <c r="H154" s="41"/>
      <c r="I154" s="41"/>
      <c r="J154" s="166"/>
      <c r="K154" s="41"/>
    </row>
    <row r="155" spans="1:11" ht="39.75" customHeight="1" thickBot="1">
      <c r="A155" s="67"/>
      <c r="B155" s="69" t="s">
        <v>31</v>
      </c>
      <c r="C155" s="131"/>
      <c r="D155" s="139"/>
      <c r="E155" s="160">
        <f>SUM(E153:E154)</f>
        <v>80000</v>
      </c>
      <c r="F155" s="72"/>
      <c r="G155" s="72" t="s">
        <v>57</v>
      </c>
      <c r="H155" s="72">
        <v>1</v>
      </c>
      <c r="I155" s="72" t="s">
        <v>57</v>
      </c>
      <c r="J155" s="163">
        <f>SUM(J153:J154)</f>
        <v>12600</v>
      </c>
      <c r="K155" s="72"/>
    </row>
    <row r="156" spans="1:11" ht="42" customHeight="1" thickBot="1">
      <c r="A156" s="67"/>
      <c r="B156" s="69" t="s">
        <v>117</v>
      </c>
      <c r="C156" s="125"/>
      <c r="D156" s="140"/>
      <c r="E156" s="160">
        <f>E15+E25+E29+E47+E65+E110+E121+E142+E150+E155</f>
        <v>34890780</v>
      </c>
      <c r="F156" s="72"/>
      <c r="G156" s="72"/>
      <c r="H156" s="72"/>
      <c r="I156" s="72"/>
      <c r="J156" s="163">
        <f>J15+J25+J29+J47+J65+J110+J121+J142+J150+J155</f>
        <v>12176627.14</v>
      </c>
      <c r="K156" s="72"/>
    </row>
    <row r="157" spans="2:11" ht="47.25" customHeight="1">
      <c r="B157" s="91"/>
      <c r="C157" s="91"/>
      <c r="D157" s="141"/>
      <c r="E157" s="92"/>
      <c r="F157" s="87"/>
      <c r="J157" s="50"/>
      <c r="K157" s="175" t="s">
        <v>367</v>
      </c>
    </row>
    <row r="158" spans="5:6" ht="23.25">
      <c r="E158" s="93"/>
      <c r="F158" s="90"/>
    </row>
  </sheetData>
  <sheetProtection/>
  <mergeCells count="10">
    <mergeCell ref="C61:D61"/>
    <mergeCell ref="C63:D63"/>
    <mergeCell ref="C64:D64"/>
    <mergeCell ref="C62:D62"/>
    <mergeCell ref="C3:D3"/>
    <mergeCell ref="A1:K1"/>
    <mergeCell ref="A2:K2"/>
    <mergeCell ref="B3:B4"/>
    <mergeCell ref="A3:A4"/>
    <mergeCell ref="G3:I3"/>
  </mergeCells>
  <printOptions/>
  <pageMargins left="0.2" right="0" top="0.31496062992125984" bottom="0.2755905511811024" header="0.15748031496062992" footer="0.196850393700787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PageLayoutView="0" workbookViewId="0" topLeftCell="A1">
      <selection activeCell="C10" sqref="C10"/>
    </sheetView>
  </sheetViews>
  <sheetFormatPr defaultColWidth="9.140625" defaultRowHeight="21.75"/>
  <cols>
    <col min="1" max="1" width="68.140625" style="0" customWidth="1"/>
    <col min="2" max="2" width="16.57421875" style="0" customWidth="1"/>
    <col min="3" max="3" width="17.28125" style="0" customWidth="1"/>
  </cols>
  <sheetData>
    <row r="1" spans="1:8" ht="25.5" customHeight="1">
      <c r="A1" s="262" t="s">
        <v>0</v>
      </c>
      <c r="B1" s="262"/>
      <c r="C1" s="262"/>
      <c r="D1" s="11"/>
      <c r="E1" s="11"/>
      <c r="F1" s="11"/>
      <c r="G1" s="11"/>
      <c r="H1" s="11"/>
    </row>
    <row r="2" spans="1:8" ht="23.25" customHeight="1">
      <c r="A2" s="282" t="s">
        <v>71</v>
      </c>
      <c r="B2" s="282"/>
      <c r="C2" s="282"/>
      <c r="D2" s="11"/>
      <c r="E2" s="11"/>
      <c r="F2" s="11"/>
      <c r="G2" s="11"/>
      <c r="H2" s="11"/>
    </row>
    <row r="3" spans="1:8" ht="24.75" customHeight="1">
      <c r="A3" s="11" t="s">
        <v>59</v>
      </c>
      <c r="B3" s="11"/>
      <c r="C3" s="11"/>
      <c r="D3" s="11"/>
      <c r="E3" s="11"/>
      <c r="F3" s="11"/>
      <c r="G3" s="11"/>
      <c r="H3" s="11"/>
    </row>
    <row r="4" spans="1:8" s="3" customFormat="1" ht="26.25" customHeight="1">
      <c r="A4" s="12" t="s">
        <v>72</v>
      </c>
      <c r="B4" s="12"/>
      <c r="C4" s="12"/>
      <c r="D4" s="11"/>
      <c r="E4" s="11"/>
      <c r="F4" s="11"/>
      <c r="G4" s="11"/>
      <c r="H4" s="11"/>
    </row>
    <row r="5" spans="1:8" ht="2.25" customHeight="1">
      <c r="A5" s="11"/>
      <c r="B5" s="11"/>
      <c r="C5" s="11"/>
      <c r="D5" s="11"/>
      <c r="E5" s="11"/>
      <c r="F5" s="11"/>
      <c r="G5" s="11"/>
      <c r="H5" s="11"/>
    </row>
    <row r="6" spans="1:8" s="3" customFormat="1" ht="34.5" customHeight="1">
      <c r="A6" s="13" t="s">
        <v>1</v>
      </c>
      <c r="B6" s="13" t="s">
        <v>2</v>
      </c>
      <c r="C6" s="13" t="s">
        <v>3</v>
      </c>
      <c r="D6" s="11"/>
      <c r="E6" s="11"/>
      <c r="F6" s="11"/>
      <c r="G6" s="11"/>
      <c r="H6" s="11"/>
    </row>
    <row r="7" spans="1:8" s="3" customFormat="1" ht="24">
      <c r="A7" s="14" t="s">
        <v>4</v>
      </c>
      <c r="B7" s="15"/>
      <c r="C7" s="15"/>
      <c r="D7" s="11"/>
      <c r="E7" s="11"/>
      <c r="F7" s="11"/>
      <c r="G7" s="11"/>
      <c r="H7" s="11"/>
    </row>
    <row r="8" spans="1:8" s="3" customFormat="1" ht="24.75">
      <c r="A8" s="15" t="s">
        <v>5</v>
      </c>
      <c r="B8" s="16" t="s">
        <v>86</v>
      </c>
      <c r="C8" s="16"/>
      <c r="D8" s="11"/>
      <c r="E8" s="11"/>
      <c r="F8" s="11"/>
      <c r="G8" s="11"/>
      <c r="H8" s="11"/>
    </row>
    <row r="9" spans="1:8" s="3" customFormat="1" ht="24.75">
      <c r="A9" s="15" t="s">
        <v>6</v>
      </c>
      <c r="B9" s="16" t="s">
        <v>86</v>
      </c>
      <c r="C9" s="16"/>
      <c r="D9" s="11"/>
      <c r="E9" s="11"/>
      <c r="F9" s="11"/>
      <c r="G9" s="11"/>
      <c r="H9" s="11"/>
    </row>
    <row r="10" spans="1:8" s="3" customFormat="1" ht="24.75">
      <c r="A10" s="15" t="s">
        <v>7</v>
      </c>
      <c r="B10" s="16" t="s">
        <v>86</v>
      </c>
      <c r="C10" s="16"/>
      <c r="D10" s="11"/>
      <c r="E10" s="11"/>
      <c r="F10" s="11"/>
      <c r="G10" s="11"/>
      <c r="H10" s="11"/>
    </row>
    <row r="11" spans="1:8" s="3" customFormat="1" ht="24.75">
      <c r="A11" s="15" t="s">
        <v>8</v>
      </c>
      <c r="B11" s="16" t="s">
        <v>86</v>
      </c>
      <c r="C11" s="16"/>
      <c r="D11" s="11"/>
      <c r="E11" s="11"/>
      <c r="F11" s="11"/>
      <c r="G11" s="11"/>
      <c r="H11" s="11"/>
    </row>
    <row r="12" spans="1:8" s="3" customFormat="1" ht="24.75">
      <c r="A12" s="15" t="s">
        <v>9</v>
      </c>
      <c r="B12" s="16" t="s">
        <v>86</v>
      </c>
      <c r="C12" s="16"/>
      <c r="D12" s="11"/>
      <c r="E12" s="11"/>
      <c r="F12" s="11"/>
      <c r="G12" s="11"/>
      <c r="H12" s="11"/>
    </row>
    <row r="13" spans="1:8" s="3" customFormat="1" ht="24.75">
      <c r="A13" s="15" t="s">
        <v>10</v>
      </c>
      <c r="B13" s="16" t="s">
        <v>86</v>
      </c>
      <c r="C13" s="16"/>
      <c r="D13" s="11"/>
      <c r="E13" s="11"/>
      <c r="F13" s="11"/>
      <c r="G13" s="11"/>
      <c r="H13" s="11"/>
    </row>
    <row r="14" spans="1:8" s="3" customFormat="1" ht="24">
      <c r="A14" s="17" t="s">
        <v>11</v>
      </c>
      <c r="B14" s="16"/>
      <c r="C14" s="16"/>
      <c r="D14" s="11"/>
      <c r="E14" s="11"/>
      <c r="F14" s="11"/>
      <c r="G14" s="11"/>
      <c r="H14" s="11"/>
    </row>
    <row r="15" spans="1:8" ht="23.25">
      <c r="A15" s="14" t="s">
        <v>12</v>
      </c>
      <c r="B15" s="16"/>
      <c r="C15" s="16"/>
      <c r="D15" s="11"/>
      <c r="E15" s="11"/>
      <c r="F15" s="11"/>
      <c r="G15" s="11"/>
      <c r="H15" s="11"/>
    </row>
    <row r="16" spans="1:8" ht="24">
      <c r="A16" s="15" t="s">
        <v>13</v>
      </c>
      <c r="B16" s="16" t="s">
        <v>86</v>
      </c>
      <c r="C16" s="16"/>
      <c r="D16" s="11"/>
      <c r="E16" s="11"/>
      <c r="F16" s="11"/>
      <c r="G16" s="11"/>
      <c r="H16" s="11"/>
    </row>
    <row r="17" spans="1:8" ht="24">
      <c r="A17" s="15" t="s">
        <v>14</v>
      </c>
      <c r="B17" s="16" t="s">
        <v>86</v>
      </c>
      <c r="C17" s="16"/>
      <c r="D17" s="11"/>
      <c r="E17" s="11"/>
      <c r="F17" s="11"/>
      <c r="G17" s="11"/>
      <c r="H17" s="11"/>
    </row>
    <row r="18" spans="1:8" ht="24">
      <c r="A18" s="15" t="s">
        <v>15</v>
      </c>
      <c r="B18" s="16" t="s">
        <v>86</v>
      </c>
      <c r="C18" s="16"/>
      <c r="D18" s="11"/>
      <c r="E18" s="11"/>
      <c r="F18" s="11"/>
      <c r="G18" s="11"/>
      <c r="H18" s="11"/>
    </row>
    <row r="19" spans="1:8" ht="24">
      <c r="A19" s="15" t="s">
        <v>16</v>
      </c>
      <c r="B19" s="16" t="s">
        <v>86</v>
      </c>
      <c r="C19" s="16"/>
      <c r="D19" s="11"/>
      <c r="E19" s="11"/>
      <c r="F19" s="11"/>
      <c r="G19" s="11"/>
      <c r="H19" s="11"/>
    </row>
    <row r="20" spans="1:8" ht="23.25">
      <c r="A20" s="17" t="s">
        <v>17</v>
      </c>
      <c r="B20" s="16" t="s">
        <v>58</v>
      </c>
      <c r="C20" s="16"/>
      <c r="D20" s="11"/>
      <c r="E20" s="11"/>
      <c r="F20" s="11"/>
      <c r="G20" s="11"/>
      <c r="H20" s="11"/>
    </row>
    <row r="21" spans="1:8" ht="24">
      <c r="A21" s="15" t="s">
        <v>18</v>
      </c>
      <c r="B21" s="16" t="s">
        <v>86</v>
      </c>
      <c r="C21" s="16"/>
      <c r="D21" s="11"/>
      <c r="E21" s="11"/>
      <c r="F21" s="11"/>
      <c r="G21" s="11"/>
      <c r="H21" s="11"/>
    </row>
    <row r="22" spans="1:8" ht="23.25">
      <c r="A22" s="17" t="s">
        <v>19</v>
      </c>
      <c r="B22" s="16"/>
      <c r="C22" s="16"/>
      <c r="D22" s="11"/>
      <c r="E22" s="11"/>
      <c r="F22" s="11"/>
      <c r="G22" s="11"/>
      <c r="H22" s="11"/>
    </row>
    <row r="23" spans="1:8" ht="24">
      <c r="A23" s="15" t="s">
        <v>20</v>
      </c>
      <c r="B23" s="16" t="s">
        <v>86</v>
      </c>
      <c r="C23" s="16"/>
      <c r="D23" s="11"/>
      <c r="E23" s="11"/>
      <c r="F23" s="11"/>
      <c r="G23" s="11"/>
      <c r="H23" s="11"/>
    </row>
    <row r="24" spans="1:8" ht="24">
      <c r="A24" s="15" t="s">
        <v>21</v>
      </c>
      <c r="B24" s="16" t="s">
        <v>86</v>
      </c>
      <c r="C24" s="16"/>
      <c r="D24" s="11"/>
      <c r="E24" s="11"/>
      <c r="F24" s="11"/>
      <c r="G24" s="11"/>
      <c r="H24" s="11"/>
    </row>
    <row r="25" spans="1:8" ht="24">
      <c r="A25" s="15" t="s">
        <v>22</v>
      </c>
      <c r="B25" s="16" t="s">
        <v>86</v>
      </c>
      <c r="C25" s="16"/>
      <c r="D25" s="11"/>
      <c r="E25" s="11"/>
      <c r="F25" s="11"/>
      <c r="G25" s="11"/>
      <c r="H25" s="11"/>
    </row>
    <row r="26" spans="1:8" ht="24">
      <c r="A26" s="15" t="s">
        <v>23</v>
      </c>
      <c r="B26" s="16" t="s">
        <v>86</v>
      </c>
      <c r="C26" s="16"/>
      <c r="D26" s="11"/>
      <c r="E26" s="11"/>
      <c r="F26" s="11"/>
      <c r="G26" s="11"/>
      <c r="H26" s="11"/>
    </row>
    <row r="27" spans="1:8" ht="24">
      <c r="A27" s="15" t="s">
        <v>61</v>
      </c>
      <c r="B27" s="16" t="s">
        <v>86</v>
      </c>
      <c r="C27" s="16"/>
      <c r="D27" s="11"/>
      <c r="E27" s="11"/>
      <c r="F27" s="11"/>
      <c r="G27" s="11"/>
      <c r="H27" s="11"/>
    </row>
    <row r="28" spans="1:8" ht="24">
      <c r="A28" s="15" t="s">
        <v>24</v>
      </c>
      <c r="B28" s="16" t="s">
        <v>86</v>
      </c>
      <c r="C28" s="16"/>
      <c r="D28" s="11"/>
      <c r="E28" s="11"/>
      <c r="F28" s="11"/>
      <c r="G28" s="11"/>
      <c r="H28" s="11"/>
    </row>
    <row r="29" spans="1:8" ht="24">
      <c r="A29" s="15" t="s">
        <v>25</v>
      </c>
      <c r="B29" s="16" t="s">
        <v>86</v>
      </c>
      <c r="C29" s="16"/>
      <c r="D29" s="11"/>
      <c r="E29" s="11"/>
      <c r="F29" s="11"/>
      <c r="G29" s="11"/>
      <c r="H29" s="11"/>
    </row>
    <row r="30" spans="1:8" ht="24">
      <c r="A30" s="15" t="s">
        <v>148</v>
      </c>
      <c r="B30" s="16" t="s">
        <v>86</v>
      </c>
      <c r="C30" s="16"/>
      <c r="D30" s="11"/>
      <c r="E30" s="11"/>
      <c r="F30" s="11"/>
      <c r="G30" s="11"/>
      <c r="H30" s="11"/>
    </row>
    <row r="31" spans="1:8" ht="23.25">
      <c r="A31" s="18"/>
      <c r="B31" s="18"/>
      <c r="C31" s="18"/>
      <c r="D31" s="11"/>
      <c r="E31" s="11"/>
      <c r="F31" s="11"/>
      <c r="G31" s="11"/>
      <c r="H31" s="11"/>
    </row>
    <row r="32" spans="1:8" ht="23.25">
      <c r="A32" s="11"/>
      <c r="B32" s="11"/>
      <c r="C32" s="11"/>
      <c r="D32" s="11"/>
      <c r="E32" s="11"/>
      <c r="F32" s="11"/>
      <c r="G32" s="11"/>
      <c r="H32" s="11"/>
    </row>
  </sheetData>
  <sheetProtection/>
  <mergeCells count="2">
    <mergeCell ref="A1:C1"/>
    <mergeCell ref="A2:C2"/>
  </mergeCells>
  <printOptions/>
  <pageMargins left="0.56" right="0.38" top="0.54" bottom="0.54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23"/>
  <sheetViews>
    <sheetView showGridLines="0" zoomScale="70" zoomScaleNormal="70" zoomScalePageLayoutView="0" workbookViewId="0" topLeftCell="A3">
      <selection activeCell="J18" sqref="J18"/>
    </sheetView>
  </sheetViews>
  <sheetFormatPr defaultColWidth="9.140625" defaultRowHeight="21.75"/>
  <cols>
    <col min="1" max="1" width="47.8515625" style="0" customWidth="1"/>
    <col min="2" max="2" width="12.28125" style="0" customWidth="1"/>
    <col min="3" max="3" width="12.140625" style="0" customWidth="1"/>
    <col min="4" max="4" width="11.8515625" style="0" customWidth="1"/>
    <col min="5" max="5" width="11.28125" style="0" customWidth="1"/>
    <col min="6" max="6" width="12.28125" style="0" customWidth="1"/>
    <col min="7" max="7" width="11.57421875" style="0" customWidth="1"/>
    <col min="8" max="8" width="12.28125" style="0" customWidth="1"/>
    <col min="9" max="9" width="11.57421875" style="0" customWidth="1"/>
    <col min="10" max="10" width="12.421875" style="0" customWidth="1"/>
    <col min="11" max="11" width="14.28125" style="0" customWidth="1"/>
  </cols>
  <sheetData>
    <row r="1" spans="1:18" ht="30" customHeight="1">
      <c r="A1" s="262" t="s">
        <v>26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10"/>
      <c r="M1" s="10"/>
      <c r="N1" s="10"/>
      <c r="O1" s="10"/>
      <c r="P1" s="10"/>
      <c r="Q1" s="10"/>
      <c r="R1" s="10"/>
    </row>
    <row r="2" spans="1:18" ht="24.75" customHeight="1">
      <c r="A2" s="11" t="s">
        <v>145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0"/>
      <c r="M2" s="10"/>
      <c r="N2" s="10"/>
      <c r="O2" s="10"/>
      <c r="P2" s="10"/>
      <c r="Q2" s="10"/>
      <c r="R2" s="10"/>
    </row>
    <row r="3" spans="1:18" ht="23.25">
      <c r="A3" s="11" t="s">
        <v>144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0"/>
      <c r="M3" s="10"/>
      <c r="N3" s="10"/>
      <c r="O3" s="10"/>
      <c r="P3" s="10"/>
      <c r="Q3" s="10"/>
      <c r="R3" s="10"/>
    </row>
    <row r="4" spans="1:18" ht="23.25">
      <c r="A4" s="19" t="s">
        <v>73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0"/>
      <c r="M4" s="10"/>
      <c r="N4" s="10"/>
      <c r="O4" s="10"/>
      <c r="P4" s="10"/>
      <c r="Q4" s="10"/>
      <c r="R4" s="10"/>
    </row>
    <row r="5" spans="1:18" ht="23.25">
      <c r="A5" s="11" t="s">
        <v>27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0"/>
      <c r="M5" s="10"/>
      <c r="N5" s="10"/>
      <c r="O5" s="10"/>
      <c r="P5" s="10"/>
      <c r="Q5" s="10"/>
      <c r="R5" s="10"/>
    </row>
    <row r="6" spans="1:18" ht="23.25">
      <c r="A6" s="11" t="s">
        <v>62</v>
      </c>
      <c r="B6" s="11"/>
      <c r="C6" s="11"/>
      <c r="D6" s="11"/>
      <c r="E6" s="11"/>
      <c r="F6" s="11"/>
      <c r="G6" s="11" t="s">
        <v>58</v>
      </c>
      <c r="H6" s="11"/>
      <c r="I6" s="11"/>
      <c r="J6" s="11"/>
      <c r="K6" s="11"/>
      <c r="L6" s="10"/>
      <c r="M6" s="10"/>
      <c r="N6" s="10"/>
      <c r="O6" s="10"/>
      <c r="P6" s="10"/>
      <c r="Q6" s="10"/>
      <c r="R6" s="10"/>
    </row>
    <row r="7" spans="1:18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  <c r="R7" s="10"/>
    </row>
    <row r="8" spans="1:18" ht="23.25">
      <c r="A8" s="19" t="s">
        <v>142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0"/>
      <c r="M8" s="10"/>
      <c r="N8" s="10"/>
      <c r="O8" s="10"/>
      <c r="P8" s="10"/>
      <c r="Q8" s="10"/>
      <c r="R8" s="10"/>
    </row>
    <row r="9" spans="1:18" ht="23.25">
      <c r="A9" s="11" t="s">
        <v>143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0"/>
      <c r="M9" s="10"/>
      <c r="N9" s="10"/>
      <c r="O9" s="10"/>
      <c r="P9" s="10"/>
      <c r="Q9" s="10"/>
      <c r="R9" s="10"/>
    </row>
    <row r="10" spans="1:18" ht="23.25">
      <c r="A10" s="283" t="s">
        <v>28</v>
      </c>
      <c r="B10" s="271" t="s">
        <v>182</v>
      </c>
      <c r="C10" s="272"/>
      <c r="D10" s="271" t="s">
        <v>183</v>
      </c>
      <c r="E10" s="272"/>
      <c r="F10" s="271" t="s">
        <v>146</v>
      </c>
      <c r="G10" s="272"/>
      <c r="H10" s="271" t="s">
        <v>184</v>
      </c>
      <c r="I10" s="272"/>
      <c r="J10" s="271" t="s">
        <v>31</v>
      </c>
      <c r="K10" s="272"/>
      <c r="L10" s="10"/>
      <c r="M10" s="10"/>
      <c r="N10" s="10"/>
      <c r="O10" s="10"/>
      <c r="P10" s="10"/>
      <c r="Q10" s="10"/>
      <c r="R10" s="10"/>
    </row>
    <row r="11" spans="1:18" ht="21.75">
      <c r="A11" s="284"/>
      <c r="B11" s="48" t="s">
        <v>29</v>
      </c>
      <c r="C11" s="48" t="s">
        <v>30</v>
      </c>
      <c r="D11" s="48" t="s">
        <v>29</v>
      </c>
      <c r="E11" s="48" t="s">
        <v>30</v>
      </c>
      <c r="F11" s="48" t="s">
        <v>29</v>
      </c>
      <c r="G11" s="48" t="s">
        <v>30</v>
      </c>
      <c r="H11" s="48" t="s">
        <v>29</v>
      </c>
      <c r="I11" s="48" t="s">
        <v>30</v>
      </c>
      <c r="J11" s="48" t="s">
        <v>29</v>
      </c>
      <c r="K11" s="49" t="s">
        <v>30</v>
      </c>
      <c r="L11" s="10"/>
      <c r="M11" s="10"/>
      <c r="N11" s="10"/>
      <c r="O11" s="10"/>
      <c r="P11" s="10"/>
      <c r="Q11" s="10"/>
      <c r="R11" s="10"/>
    </row>
    <row r="12" spans="1:18" ht="22.5">
      <c r="A12" s="76" t="s">
        <v>132</v>
      </c>
      <c r="B12" s="77">
        <v>6</v>
      </c>
      <c r="C12" s="78">
        <v>190000</v>
      </c>
      <c r="D12" s="77">
        <v>6</v>
      </c>
      <c r="E12" s="78">
        <v>190000</v>
      </c>
      <c r="F12" s="77">
        <v>6</v>
      </c>
      <c r="G12" s="78">
        <v>190000</v>
      </c>
      <c r="H12" s="77">
        <v>6</v>
      </c>
      <c r="I12" s="78">
        <v>190000</v>
      </c>
      <c r="J12" s="77">
        <f>B12+D12+F12+H12</f>
        <v>24</v>
      </c>
      <c r="K12" s="78">
        <f>C12+E12+G12+I12</f>
        <v>760000</v>
      </c>
      <c r="L12" s="10"/>
      <c r="M12" s="10"/>
      <c r="N12" s="10"/>
      <c r="O12" s="10"/>
      <c r="P12" s="10"/>
      <c r="Q12" s="10"/>
      <c r="R12" s="10"/>
    </row>
    <row r="13" spans="1:18" ht="22.5">
      <c r="A13" s="79" t="s">
        <v>99</v>
      </c>
      <c r="B13" s="80">
        <v>6</v>
      </c>
      <c r="C13" s="81">
        <v>5892700</v>
      </c>
      <c r="D13" s="80">
        <v>6</v>
      </c>
      <c r="E13" s="81">
        <v>5892700</v>
      </c>
      <c r="F13" s="80">
        <v>5</v>
      </c>
      <c r="G13" s="81">
        <v>4792700</v>
      </c>
      <c r="H13" s="80">
        <v>5</v>
      </c>
      <c r="I13" s="81">
        <v>5792700</v>
      </c>
      <c r="J13" s="80">
        <f aca="true" t="shared" si="0" ref="J13:J21">B13+D13+F13+H13</f>
        <v>22</v>
      </c>
      <c r="K13" s="81">
        <f aca="true" t="shared" si="1" ref="K13:K21">C13+E13+G13+I13</f>
        <v>22370800</v>
      </c>
      <c r="L13" s="10"/>
      <c r="M13" s="10"/>
      <c r="N13" s="10"/>
      <c r="O13" s="10"/>
      <c r="P13" s="10"/>
      <c r="Q13" s="10"/>
      <c r="R13" s="10"/>
    </row>
    <row r="14" spans="1:18" ht="22.5">
      <c r="A14" s="79" t="s">
        <v>100</v>
      </c>
      <c r="B14" s="80">
        <v>2</v>
      </c>
      <c r="C14" s="81">
        <v>50000</v>
      </c>
      <c r="D14" s="80">
        <v>2</v>
      </c>
      <c r="E14" s="81">
        <v>50000</v>
      </c>
      <c r="F14" s="80">
        <v>2</v>
      </c>
      <c r="G14" s="81">
        <v>50000</v>
      </c>
      <c r="H14" s="80">
        <v>2</v>
      </c>
      <c r="I14" s="81">
        <v>50000</v>
      </c>
      <c r="J14" s="80">
        <f t="shared" si="0"/>
        <v>8</v>
      </c>
      <c r="K14" s="81">
        <f t="shared" si="1"/>
        <v>200000</v>
      </c>
      <c r="L14" s="10"/>
      <c r="M14" s="10"/>
      <c r="N14" s="10"/>
      <c r="O14" s="10"/>
      <c r="P14" s="10"/>
      <c r="Q14" s="10"/>
      <c r="R14" s="10"/>
    </row>
    <row r="15" spans="1:18" ht="22.5">
      <c r="A15" s="79" t="s">
        <v>101</v>
      </c>
      <c r="B15" s="80">
        <v>13</v>
      </c>
      <c r="C15" s="81">
        <v>15450000</v>
      </c>
      <c r="D15" s="80">
        <v>13</v>
      </c>
      <c r="E15" s="81">
        <v>15450000</v>
      </c>
      <c r="F15" s="80">
        <v>11</v>
      </c>
      <c r="G15" s="81">
        <v>15130000</v>
      </c>
      <c r="H15" s="80">
        <v>11</v>
      </c>
      <c r="I15" s="81">
        <v>15130000</v>
      </c>
      <c r="J15" s="80">
        <f t="shared" si="0"/>
        <v>48</v>
      </c>
      <c r="K15" s="81">
        <f t="shared" si="1"/>
        <v>61160000</v>
      </c>
      <c r="L15" s="10"/>
      <c r="M15" s="10"/>
      <c r="N15" s="10"/>
      <c r="O15" s="10"/>
      <c r="P15" s="10"/>
      <c r="Q15" s="10"/>
      <c r="R15" s="10"/>
    </row>
    <row r="16" spans="1:18" ht="22.5">
      <c r="A16" s="79" t="s">
        <v>133</v>
      </c>
      <c r="B16" s="80">
        <v>11</v>
      </c>
      <c r="C16" s="99">
        <v>1422500</v>
      </c>
      <c r="D16" s="100">
        <v>11</v>
      </c>
      <c r="E16" s="99">
        <v>1422500</v>
      </c>
      <c r="F16" s="100">
        <v>11</v>
      </c>
      <c r="G16" s="99">
        <v>1422500</v>
      </c>
      <c r="H16" s="100">
        <v>11</v>
      </c>
      <c r="I16" s="99">
        <v>1422500</v>
      </c>
      <c r="J16" s="80">
        <f t="shared" si="0"/>
        <v>44</v>
      </c>
      <c r="K16" s="81">
        <f t="shared" si="1"/>
        <v>5690000</v>
      </c>
      <c r="L16" s="10"/>
      <c r="M16" s="10"/>
      <c r="N16" s="10"/>
      <c r="O16" s="10"/>
      <c r="P16" s="10"/>
      <c r="Q16" s="10"/>
      <c r="R16" s="10"/>
    </row>
    <row r="17" spans="1:18" ht="22.5">
      <c r="A17" s="79" t="s">
        <v>134</v>
      </c>
      <c r="B17" s="80">
        <v>44</v>
      </c>
      <c r="C17" s="99">
        <v>18417200</v>
      </c>
      <c r="D17" s="100">
        <v>35</v>
      </c>
      <c r="E17" s="99">
        <v>20003980</v>
      </c>
      <c r="F17" s="100">
        <v>27</v>
      </c>
      <c r="G17" s="99">
        <v>10328600</v>
      </c>
      <c r="H17" s="100">
        <v>26</v>
      </c>
      <c r="I17" s="99">
        <v>7384100</v>
      </c>
      <c r="J17" s="80">
        <f t="shared" si="0"/>
        <v>132</v>
      </c>
      <c r="K17" s="81">
        <f t="shared" si="1"/>
        <v>56133880</v>
      </c>
      <c r="L17" s="10"/>
      <c r="M17" s="10"/>
      <c r="N17" s="10"/>
      <c r="O17" s="10"/>
      <c r="P17" s="10"/>
      <c r="Q17" s="10"/>
      <c r="R17" s="10"/>
    </row>
    <row r="18" spans="1:18" ht="22.5">
      <c r="A18" s="79" t="s">
        <v>135</v>
      </c>
      <c r="B18" s="80">
        <v>7</v>
      </c>
      <c r="C18" s="81">
        <v>640000</v>
      </c>
      <c r="D18" s="80">
        <v>7</v>
      </c>
      <c r="E18" s="81">
        <v>640000</v>
      </c>
      <c r="F18" s="80">
        <v>7</v>
      </c>
      <c r="G18" s="81">
        <v>640000</v>
      </c>
      <c r="H18" s="80">
        <v>7</v>
      </c>
      <c r="I18" s="81">
        <v>640000</v>
      </c>
      <c r="J18" s="80">
        <f t="shared" si="0"/>
        <v>28</v>
      </c>
      <c r="K18" s="81">
        <f t="shared" si="1"/>
        <v>2560000</v>
      </c>
      <c r="L18" s="10"/>
      <c r="M18" s="10"/>
      <c r="N18" s="10"/>
      <c r="O18" s="10"/>
      <c r="P18" s="10"/>
      <c r="Q18" s="10"/>
      <c r="R18" s="10"/>
    </row>
    <row r="19" spans="1:18" ht="22.5">
      <c r="A19" s="79" t="s">
        <v>136</v>
      </c>
      <c r="B19" s="80">
        <v>16</v>
      </c>
      <c r="C19" s="81">
        <v>1282000</v>
      </c>
      <c r="D19" s="80">
        <v>16</v>
      </c>
      <c r="E19" s="81">
        <v>1282000</v>
      </c>
      <c r="F19" s="80">
        <v>16</v>
      </c>
      <c r="G19" s="81">
        <v>1282000</v>
      </c>
      <c r="H19" s="80">
        <v>16</v>
      </c>
      <c r="I19" s="81">
        <v>1282000</v>
      </c>
      <c r="J19" s="80">
        <f t="shared" si="0"/>
        <v>64</v>
      </c>
      <c r="K19" s="81">
        <f t="shared" si="1"/>
        <v>5128000</v>
      </c>
      <c r="L19" s="10"/>
      <c r="M19" s="10"/>
      <c r="N19" s="10"/>
      <c r="O19" s="10"/>
      <c r="P19" s="10"/>
      <c r="Q19" s="10"/>
      <c r="R19" s="10"/>
    </row>
    <row r="20" spans="1:18" ht="22.5">
      <c r="A20" s="79" t="s">
        <v>137</v>
      </c>
      <c r="B20" s="80">
        <v>4</v>
      </c>
      <c r="C20" s="81">
        <v>410000</v>
      </c>
      <c r="D20" s="80">
        <v>4</v>
      </c>
      <c r="E20" s="81">
        <v>410000</v>
      </c>
      <c r="F20" s="80">
        <v>4</v>
      </c>
      <c r="G20" s="81">
        <v>410000</v>
      </c>
      <c r="H20" s="80">
        <v>4</v>
      </c>
      <c r="I20" s="81">
        <v>410000</v>
      </c>
      <c r="J20" s="80">
        <f t="shared" si="0"/>
        <v>16</v>
      </c>
      <c r="K20" s="81">
        <f t="shared" si="1"/>
        <v>1640000</v>
      </c>
      <c r="L20" s="10"/>
      <c r="M20" s="10"/>
      <c r="N20" s="10"/>
      <c r="O20" s="10"/>
      <c r="P20" s="10"/>
      <c r="Q20" s="10"/>
      <c r="R20" s="10"/>
    </row>
    <row r="21" spans="1:18" ht="22.5">
      <c r="A21" s="82" t="s">
        <v>138</v>
      </c>
      <c r="B21" s="83">
        <v>1</v>
      </c>
      <c r="C21" s="84">
        <v>30000</v>
      </c>
      <c r="D21" s="83">
        <v>1</v>
      </c>
      <c r="E21" s="84">
        <v>30000</v>
      </c>
      <c r="F21" s="83">
        <v>1</v>
      </c>
      <c r="G21" s="84">
        <v>30000</v>
      </c>
      <c r="H21" s="83">
        <v>1</v>
      </c>
      <c r="I21" s="84">
        <v>30000</v>
      </c>
      <c r="J21" s="83">
        <f t="shared" si="0"/>
        <v>4</v>
      </c>
      <c r="K21" s="84">
        <f t="shared" si="1"/>
        <v>120000</v>
      </c>
      <c r="L21" s="10"/>
      <c r="M21" s="10"/>
      <c r="N21" s="10"/>
      <c r="O21" s="10"/>
      <c r="P21" s="10"/>
      <c r="Q21" s="10"/>
      <c r="R21" s="10"/>
    </row>
    <row r="22" spans="1:18" ht="41.25" customHeight="1">
      <c r="A22" s="74" t="s">
        <v>31</v>
      </c>
      <c r="B22" s="75">
        <f aca="true" t="shared" si="2" ref="B22:I22">SUM(B12:B21)</f>
        <v>110</v>
      </c>
      <c r="C22" s="45">
        <f t="shared" si="2"/>
        <v>43784400</v>
      </c>
      <c r="D22" s="75">
        <f t="shared" si="2"/>
        <v>101</v>
      </c>
      <c r="E22" s="45">
        <f t="shared" si="2"/>
        <v>45371180</v>
      </c>
      <c r="F22" s="75">
        <f t="shared" si="2"/>
        <v>90</v>
      </c>
      <c r="G22" s="45">
        <f t="shared" si="2"/>
        <v>34275800</v>
      </c>
      <c r="H22" s="75">
        <f t="shared" si="2"/>
        <v>89</v>
      </c>
      <c r="I22" s="45">
        <f t="shared" si="2"/>
        <v>32331300</v>
      </c>
      <c r="J22" s="75">
        <f>B22+D22+F22+H22</f>
        <v>390</v>
      </c>
      <c r="K22" s="45">
        <f>C22+E22+G22+I22</f>
        <v>155762680</v>
      </c>
      <c r="L22" s="10"/>
      <c r="M22" s="10"/>
      <c r="N22" s="10"/>
      <c r="O22" s="10"/>
      <c r="P22" s="10"/>
      <c r="Q22" s="10"/>
      <c r="R22" s="10"/>
    </row>
    <row r="23" spans="1:11" ht="23.25">
      <c r="A23" s="5"/>
      <c r="B23" s="4"/>
      <c r="C23" s="6"/>
      <c r="D23" s="4"/>
      <c r="E23" s="6"/>
      <c r="F23" s="4"/>
      <c r="G23" s="4"/>
      <c r="H23" s="4"/>
      <c r="I23" s="4"/>
      <c r="J23" s="4"/>
      <c r="K23" s="4"/>
    </row>
    <row r="25" ht="25.5" customHeight="1"/>
  </sheetData>
  <sheetProtection/>
  <mergeCells count="7">
    <mergeCell ref="J10:K10"/>
    <mergeCell ref="A1:K1"/>
    <mergeCell ref="A10:A11"/>
    <mergeCell ref="B10:C10"/>
    <mergeCell ref="D10:E10"/>
    <mergeCell ref="F10:G10"/>
    <mergeCell ref="H10:I10"/>
  </mergeCells>
  <printOptions/>
  <pageMargins left="0.2755905511811024" right="0.2755905511811024" top="0.4330708661417323" bottom="0.3937007874015748" header="0.3937007874015748" footer="0.35433070866141736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="80" zoomScaleNormal="80" zoomScalePageLayoutView="0" workbookViewId="0" topLeftCell="A3">
      <selection activeCell="A10" sqref="A10"/>
    </sheetView>
  </sheetViews>
  <sheetFormatPr defaultColWidth="9.140625" defaultRowHeight="21.75"/>
  <cols>
    <col min="1" max="1" width="49.8515625" style="0" customWidth="1"/>
    <col min="2" max="2" width="7.28125" style="0" customWidth="1"/>
    <col min="3" max="3" width="11.28125" style="0" customWidth="1"/>
    <col min="4" max="4" width="7.00390625" style="0" customWidth="1"/>
    <col min="5" max="5" width="11.57421875" style="0" customWidth="1"/>
    <col min="6" max="6" width="7.140625" style="0" customWidth="1"/>
    <col min="7" max="7" width="11.57421875" style="0" customWidth="1"/>
    <col min="8" max="8" width="7.00390625" style="0" customWidth="1"/>
    <col min="9" max="9" width="11.421875" style="0" customWidth="1"/>
    <col min="10" max="10" width="7.421875" style="0" customWidth="1"/>
    <col min="11" max="11" width="12.57421875" style="0" customWidth="1"/>
  </cols>
  <sheetData>
    <row r="1" spans="1:11" ht="23.25">
      <c r="A1" s="19" t="s">
        <v>63</v>
      </c>
      <c r="B1" s="19"/>
      <c r="C1" s="19"/>
      <c r="D1" s="10"/>
      <c r="E1" s="10"/>
      <c r="F1" s="10"/>
      <c r="G1" s="10"/>
      <c r="H1" s="10"/>
      <c r="I1" s="10"/>
      <c r="J1" s="10"/>
      <c r="K1" s="10"/>
    </row>
    <row r="2" spans="1:11" ht="23.25">
      <c r="A2" s="19"/>
      <c r="B2" s="19"/>
      <c r="C2" s="19"/>
      <c r="D2" s="10"/>
      <c r="E2" s="10"/>
      <c r="F2" s="10"/>
      <c r="G2" s="10"/>
      <c r="H2" s="10"/>
      <c r="I2" s="10"/>
      <c r="J2" s="10"/>
      <c r="K2" s="10"/>
    </row>
    <row r="3" spans="1:11" ht="21.75">
      <c r="A3" s="287" t="s">
        <v>28</v>
      </c>
      <c r="B3" s="285" t="s">
        <v>188</v>
      </c>
      <c r="C3" s="286"/>
      <c r="D3" s="285" t="s">
        <v>183</v>
      </c>
      <c r="E3" s="286"/>
      <c r="F3" s="285" t="s">
        <v>146</v>
      </c>
      <c r="G3" s="286"/>
      <c r="H3" s="285" t="s">
        <v>189</v>
      </c>
      <c r="I3" s="286"/>
      <c r="J3" s="285" t="s">
        <v>31</v>
      </c>
      <c r="K3" s="286"/>
    </row>
    <row r="4" spans="1:11" ht="21.75">
      <c r="A4" s="288"/>
      <c r="B4" s="46" t="s">
        <v>64</v>
      </c>
      <c r="C4" s="47" t="s">
        <v>30</v>
      </c>
      <c r="D4" s="46" t="s">
        <v>64</v>
      </c>
      <c r="E4" s="47" t="s">
        <v>30</v>
      </c>
      <c r="F4" s="46" t="s">
        <v>64</v>
      </c>
      <c r="G4" s="47" t="s">
        <v>30</v>
      </c>
      <c r="H4" s="46" t="s">
        <v>64</v>
      </c>
      <c r="I4" s="47" t="s">
        <v>30</v>
      </c>
      <c r="J4" s="46" t="s">
        <v>64</v>
      </c>
      <c r="K4" s="46" t="s">
        <v>30</v>
      </c>
    </row>
    <row r="5" spans="1:11" ht="21.75">
      <c r="A5" s="289"/>
      <c r="B5" s="48" t="s">
        <v>43</v>
      </c>
      <c r="C5" s="48"/>
      <c r="D5" s="48" t="s">
        <v>43</v>
      </c>
      <c r="E5" s="48"/>
      <c r="F5" s="48" t="s">
        <v>43</v>
      </c>
      <c r="G5" s="48"/>
      <c r="H5" s="48" t="s">
        <v>43</v>
      </c>
      <c r="I5" s="48"/>
      <c r="J5" s="48" t="s">
        <v>43</v>
      </c>
      <c r="K5" s="49"/>
    </row>
    <row r="6" spans="1:11" ht="22.5">
      <c r="A6" s="76" t="s">
        <v>132</v>
      </c>
      <c r="B6" s="77">
        <v>6</v>
      </c>
      <c r="C6" s="78">
        <v>190000</v>
      </c>
      <c r="D6" s="77">
        <v>6</v>
      </c>
      <c r="E6" s="78">
        <v>190000</v>
      </c>
      <c r="F6" s="77">
        <v>6</v>
      </c>
      <c r="G6" s="78">
        <v>190000</v>
      </c>
      <c r="H6" s="77">
        <v>6</v>
      </c>
      <c r="I6" s="78">
        <v>190000</v>
      </c>
      <c r="J6" s="77">
        <f>B6+D6+F6+H6</f>
        <v>24</v>
      </c>
      <c r="K6" s="78">
        <f>C6+E6+G6+I6</f>
        <v>760000</v>
      </c>
    </row>
    <row r="7" spans="1:11" ht="22.5">
      <c r="A7" s="79" t="s">
        <v>99</v>
      </c>
      <c r="B7" s="80">
        <v>6</v>
      </c>
      <c r="C7" s="81">
        <v>5892700</v>
      </c>
      <c r="D7" s="80">
        <v>6</v>
      </c>
      <c r="E7" s="81">
        <v>5892700</v>
      </c>
      <c r="F7" s="80">
        <v>5</v>
      </c>
      <c r="G7" s="81">
        <v>4792700</v>
      </c>
      <c r="H7" s="80">
        <v>5</v>
      </c>
      <c r="I7" s="81">
        <v>5792700</v>
      </c>
      <c r="J7" s="80">
        <f aca="true" t="shared" si="0" ref="J7:K15">B7+D7+F7+H7</f>
        <v>22</v>
      </c>
      <c r="K7" s="81">
        <f t="shared" si="0"/>
        <v>22370800</v>
      </c>
    </row>
    <row r="8" spans="1:11" ht="22.5">
      <c r="A8" s="79" t="s">
        <v>100</v>
      </c>
      <c r="B8" s="80">
        <v>2</v>
      </c>
      <c r="C8" s="81">
        <v>50000</v>
      </c>
      <c r="D8" s="80">
        <v>2</v>
      </c>
      <c r="E8" s="81">
        <v>50000</v>
      </c>
      <c r="F8" s="80">
        <v>2</v>
      </c>
      <c r="G8" s="81">
        <v>50000</v>
      </c>
      <c r="H8" s="80">
        <v>2</v>
      </c>
      <c r="I8" s="81">
        <v>50000</v>
      </c>
      <c r="J8" s="80">
        <f t="shared" si="0"/>
        <v>8</v>
      </c>
      <c r="K8" s="81">
        <f t="shared" si="0"/>
        <v>200000</v>
      </c>
    </row>
    <row r="9" spans="1:11" ht="22.5">
      <c r="A9" s="79" t="s">
        <v>101</v>
      </c>
      <c r="B9" s="80">
        <v>13</v>
      </c>
      <c r="C9" s="81">
        <v>15450000</v>
      </c>
      <c r="D9" s="80">
        <v>13</v>
      </c>
      <c r="E9" s="81">
        <v>15450000</v>
      </c>
      <c r="F9" s="80">
        <v>11</v>
      </c>
      <c r="G9" s="81">
        <v>15130000</v>
      </c>
      <c r="H9" s="80">
        <v>11</v>
      </c>
      <c r="I9" s="81">
        <v>15130000</v>
      </c>
      <c r="J9" s="80">
        <f t="shared" si="0"/>
        <v>48</v>
      </c>
      <c r="K9" s="81">
        <f t="shared" si="0"/>
        <v>61160000</v>
      </c>
    </row>
    <row r="10" spans="1:11" ht="22.5">
      <c r="A10" s="79" t="s">
        <v>133</v>
      </c>
      <c r="B10" s="80">
        <v>11</v>
      </c>
      <c r="C10" s="99">
        <v>1422500</v>
      </c>
      <c r="D10" s="100">
        <v>11</v>
      </c>
      <c r="E10" s="99">
        <v>1422500</v>
      </c>
      <c r="F10" s="100">
        <v>11</v>
      </c>
      <c r="G10" s="99">
        <v>1422500</v>
      </c>
      <c r="H10" s="100">
        <v>11</v>
      </c>
      <c r="I10" s="99">
        <v>1422500</v>
      </c>
      <c r="J10" s="80">
        <f t="shared" si="0"/>
        <v>44</v>
      </c>
      <c r="K10" s="81">
        <f t="shared" si="0"/>
        <v>5690000</v>
      </c>
    </row>
    <row r="11" spans="1:11" ht="22.5">
      <c r="A11" s="79" t="s">
        <v>134</v>
      </c>
      <c r="B11" s="80">
        <v>44</v>
      </c>
      <c r="C11" s="99">
        <v>18417200</v>
      </c>
      <c r="D11" s="100">
        <v>35</v>
      </c>
      <c r="E11" s="99">
        <v>20003980</v>
      </c>
      <c r="F11" s="100">
        <v>27</v>
      </c>
      <c r="G11" s="99">
        <v>10328600</v>
      </c>
      <c r="H11" s="100">
        <v>26</v>
      </c>
      <c r="I11" s="99">
        <v>7384100</v>
      </c>
      <c r="J11" s="80">
        <f t="shared" si="0"/>
        <v>132</v>
      </c>
      <c r="K11" s="81">
        <f t="shared" si="0"/>
        <v>56133880</v>
      </c>
    </row>
    <row r="12" spans="1:11" ht="22.5">
      <c r="A12" s="79" t="s">
        <v>135</v>
      </c>
      <c r="B12" s="80">
        <v>7</v>
      </c>
      <c r="C12" s="81">
        <v>640000</v>
      </c>
      <c r="D12" s="80">
        <v>7</v>
      </c>
      <c r="E12" s="81">
        <v>640000</v>
      </c>
      <c r="F12" s="80">
        <v>7</v>
      </c>
      <c r="G12" s="81">
        <v>640000</v>
      </c>
      <c r="H12" s="80">
        <v>7</v>
      </c>
      <c r="I12" s="81">
        <v>640000</v>
      </c>
      <c r="J12" s="80">
        <f t="shared" si="0"/>
        <v>28</v>
      </c>
      <c r="K12" s="81">
        <f t="shared" si="0"/>
        <v>2560000</v>
      </c>
    </row>
    <row r="13" spans="1:11" ht="22.5">
      <c r="A13" s="79" t="s">
        <v>136</v>
      </c>
      <c r="B13" s="80">
        <v>16</v>
      </c>
      <c r="C13" s="81">
        <v>1282000</v>
      </c>
      <c r="D13" s="80">
        <v>16</v>
      </c>
      <c r="E13" s="81">
        <v>1282000</v>
      </c>
      <c r="F13" s="80">
        <v>16</v>
      </c>
      <c r="G13" s="81">
        <v>1282000</v>
      </c>
      <c r="H13" s="80">
        <v>16</v>
      </c>
      <c r="I13" s="81">
        <v>1282000</v>
      </c>
      <c r="J13" s="80">
        <f t="shared" si="0"/>
        <v>64</v>
      </c>
      <c r="K13" s="81">
        <f t="shared" si="0"/>
        <v>5128000</v>
      </c>
    </row>
    <row r="14" spans="1:11" ht="22.5">
      <c r="A14" s="79" t="s">
        <v>137</v>
      </c>
      <c r="B14" s="80">
        <v>4</v>
      </c>
      <c r="C14" s="81">
        <v>410000</v>
      </c>
      <c r="D14" s="80">
        <v>4</v>
      </c>
      <c r="E14" s="81">
        <v>410000</v>
      </c>
      <c r="F14" s="80">
        <v>4</v>
      </c>
      <c r="G14" s="81">
        <v>410000</v>
      </c>
      <c r="H14" s="80">
        <v>4</v>
      </c>
      <c r="I14" s="81">
        <v>410000</v>
      </c>
      <c r="J14" s="80">
        <f t="shared" si="0"/>
        <v>16</v>
      </c>
      <c r="K14" s="81">
        <f t="shared" si="0"/>
        <v>1640000</v>
      </c>
    </row>
    <row r="15" spans="1:11" ht="22.5">
      <c r="A15" s="82" t="s">
        <v>138</v>
      </c>
      <c r="B15" s="83">
        <v>1</v>
      </c>
      <c r="C15" s="84">
        <v>30000</v>
      </c>
      <c r="D15" s="83">
        <v>1</v>
      </c>
      <c r="E15" s="84">
        <v>30000</v>
      </c>
      <c r="F15" s="83">
        <v>1</v>
      </c>
      <c r="G15" s="84">
        <v>30000</v>
      </c>
      <c r="H15" s="83">
        <v>1</v>
      </c>
      <c r="I15" s="84">
        <v>30000</v>
      </c>
      <c r="J15" s="83">
        <f t="shared" si="0"/>
        <v>4</v>
      </c>
      <c r="K15" s="84">
        <f t="shared" si="0"/>
        <v>120000</v>
      </c>
    </row>
    <row r="16" spans="1:11" ht="34.5" customHeight="1">
      <c r="A16" s="74" t="s">
        <v>31</v>
      </c>
      <c r="B16" s="75">
        <f aca="true" t="shared" si="1" ref="B16:I16">SUM(B6:B15)</f>
        <v>110</v>
      </c>
      <c r="C16" s="45">
        <f t="shared" si="1"/>
        <v>43784400</v>
      </c>
      <c r="D16" s="75">
        <f t="shared" si="1"/>
        <v>101</v>
      </c>
      <c r="E16" s="45">
        <f t="shared" si="1"/>
        <v>45371180</v>
      </c>
      <c r="F16" s="75">
        <f t="shared" si="1"/>
        <v>90</v>
      </c>
      <c r="G16" s="45">
        <f t="shared" si="1"/>
        <v>34275800</v>
      </c>
      <c r="H16" s="75">
        <f t="shared" si="1"/>
        <v>89</v>
      </c>
      <c r="I16" s="45">
        <f t="shared" si="1"/>
        <v>32331300</v>
      </c>
      <c r="J16" s="75">
        <f>B16+D16+F16+H16</f>
        <v>390</v>
      </c>
      <c r="K16" s="45">
        <f>C16+E16+G16+I16</f>
        <v>155762680</v>
      </c>
    </row>
  </sheetData>
  <sheetProtection/>
  <mergeCells count="6">
    <mergeCell ref="J3:K3"/>
    <mergeCell ref="A3:A5"/>
    <mergeCell ref="B3:C3"/>
    <mergeCell ref="D3:E3"/>
    <mergeCell ref="F3:G3"/>
    <mergeCell ref="H3:I3"/>
  </mergeCells>
  <printOptions/>
  <pageMargins left="0.83" right="0.35433070866141736" top="0.5118110236220472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5:K21"/>
  <sheetViews>
    <sheetView showGridLines="0" zoomScale="75" zoomScaleNormal="75" zoomScalePageLayoutView="0" workbookViewId="0" topLeftCell="A2">
      <selection activeCell="J21" sqref="J21"/>
    </sheetView>
  </sheetViews>
  <sheetFormatPr defaultColWidth="9.140625" defaultRowHeight="21.75"/>
  <cols>
    <col min="1" max="1" width="49.28125" style="0" customWidth="1"/>
    <col min="2" max="2" width="9.57421875" style="0" customWidth="1"/>
    <col min="3" max="3" width="9.140625" style="0" customWidth="1"/>
    <col min="4" max="4" width="9.8515625" style="0" customWidth="1"/>
    <col min="5" max="5" width="9.7109375" style="0" customWidth="1"/>
    <col min="6" max="7" width="10.140625" style="0" customWidth="1"/>
    <col min="8" max="8" width="10.00390625" style="0" customWidth="1"/>
    <col min="9" max="9" width="8.421875" style="0" customWidth="1"/>
    <col min="10" max="10" width="10.8515625" style="0" customWidth="1"/>
    <col min="11" max="11" width="9.140625" style="0" customWidth="1"/>
  </cols>
  <sheetData>
    <row r="5" spans="1:11" ht="21.75">
      <c r="A5" s="21" t="s">
        <v>447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21.75">
      <c r="A6" s="294" t="s">
        <v>28</v>
      </c>
      <c r="B6" s="290" t="s">
        <v>29</v>
      </c>
      <c r="C6" s="291"/>
      <c r="D6" s="290" t="s">
        <v>34</v>
      </c>
      <c r="E6" s="291"/>
      <c r="F6" s="55" t="s">
        <v>185</v>
      </c>
      <c r="G6" s="55"/>
      <c r="H6" s="290" t="s">
        <v>29</v>
      </c>
      <c r="I6" s="291"/>
      <c r="J6" s="290" t="s">
        <v>29</v>
      </c>
      <c r="K6" s="291"/>
    </row>
    <row r="7" spans="1:11" ht="21.75">
      <c r="A7" s="295"/>
      <c r="B7" s="292" t="s">
        <v>39</v>
      </c>
      <c r="C7" s="293"/>
      <c r="D7" s="56" t="s">
        <v>35</v>
      </c>
      <c r="E7" s="56"/>
      <c r="F7" s="292" t="s">
        <v>186</v>
      </c>
      <c r="G7" s="293"/>
      <c r="H7" s="292" t="s">
        <v>37</v>
      </c>
      <c r="I7" s="293"/>
      <c r="J7" s="292" t="s">
        <v>38</v>
      </c>
      <c r="K7" s="293"/>
    </row>
    <row r="8" spans="1:11" ht="21.75">
      <c r="A8" s="296"/>
      <c r="B8" s="25" t="s">
        <v>32</v>
      </c>
      <c r="C8" s="25" t="s">
        <v>33</v>
      </c>
      <c r="D8" s="25" t="s">
        <v>32</v>
      </c>
      <c r="E8" s="25" t="s">
        <v>33</v>
      </c>
      <c r="F8" s="25" t="s">
        <v>32</v>
      </c>
      <c r="G8" s="25" t="s">
        <v>33</v>
      </c>
      <c r="H8" s="25" t="s">
        <v>32</v>
      </c>
      <c r="I8" s="25" t="s">
        <v>33</v>
      </c>
      <c r="J8" s="25" t="s">
        <v>32</v>
      </c>
      <c r="K8" s="25" t="s">
        <v>33</v>
      </c>
    </row>
    <row r="9" spans="1:11" ht="21.75">
      <c r="A9" s="23" t="s">
        <v>132</v>
      </c>
      <c r="B9" s="22">
        <v>5</v>
      </c>
      <c r="C9" s="24">
        <f>B9*100/J19</f>
        <v>4.854368932038835</v>
      </c>
      <c r="D9" s="22" t="s">
        <v>57</v>
      </c>
      <c r="E9" s="88" t="s">
        <v>57</v>
      </c>
      <c r="F9" s="22">
        <v>1</v>
      </c>
      <c r="G9" s="24">
        <f>F9*100/J19</f>
        <v>0.970873786407767</v>
      </c>
      <c r="H9" s="22" t="s">
        <v>57</v>
      </c>
      <c r="I9" s="88" t="s">
        <v>57</v>
      </c>
      <c r="J9" s="22">
        <v>6</v>
      </c>
      <c r="K9" s="24">
        <f>J9*100/J19</f>
        <v>5.825242718446602</v>
      </c>
    </row>
    <row r="10" spans="1:11" ht="21.75">
      <c r="A10" s="23" t="s">
        <v>99</v>
      </c>
      <c r="B10" s="22">
        <v>6</v>
      </c>
      <c r="C10" s="24">
        <f>B10*100/J19</f>
        <v>5.825242718446602</v>
      </c>
      <c r="D10" s="22" t="s">
        <v>57</v>
      </c>
      <c r="E10" s="88" t="s">
        <v>57</v>
      </c>
      <c r="F10" s="22" t="s">
        <v>57</v>
      </c>
      <c r="G10" s="88" t="s">
        <v>57</v>
      </c>
      <c r="H10" s="22" t="s">
        <v>57</v>
      </c>
      <c r="I10" s="88" t="s">
        <v>57</v>
      </c>
      <c r="J10" s="22">
        <v>6</v>
      </c>
      <c r="K10" s="24">
        <f>J10*100/J19</f>
        <v>5.825242718446602</v>
      </c>
    </row>
    <row r="11" spans="1:11" ht="21.75">
      <c r="A11" s="23" t="s">
        <v>100</v>
      </c>
      <c r="B11" s="22">
        <v>1</v>
      </c>
      <c r="C11" s="24">
        <f>B11*100/103</f>
        <v>0.970873786407767</v>
      </c>
      <c r="D11" s="22" t="s">
        <v>57</v>
      </c>
      <c r="E11" s="88" t="s">
        <v>57</v>
      </c>
      <c r="F11" s="22" t="s">
        <v>57</v>
      </c>
      <c r="G11" s="88" t="s">
        <v>57</v>
      </c>
      <c r="H11" s="22" t="s">
        <v>57</v>
      </c>
      <c r="I11" s="88" t="s">
        <v>57</v>
      </c>
      <c r="J11" s="22">
        <v>1</v>
      </c>
      <c r="K11" s="24">
        <f>J11*100/J19</f>
        <v>0.970873786407767</v>
      </c>
    </row>
    <row r="12" spans="1:11" ht="21.75">
      <c r="A12" s="23" t="s">
        <v>101</v>
      </c>
      <c r="B12" s="22">
        <v>11</v>
      </c>
      <c r="C12" s="24">
        <f>B12*100/J19</f>
        <v>10.679611650485437</v>
      </c>
      <c r="D12" s="22" t="s">
        <v>57</v>
      </c>
      <c r="E12" s="88" t="s">
        <v>57</v>
      </c>
      <c r="F12" s="22">
        <v>1</v>
      </c>
      <c r="G12" s="24">
        <f>F12*100/103</f>
        <v>0.970873786407767</v>
      </c>
      <c r="H12" s="22" t="s">
        <v>57</v>
      </c>
      <c r="I12" s="88" t="s">
        <v>57</v>
      </c>
      <c r="J12" s="22">
        <v>12</v>
      </c>
      <c r="K12" s="24">
        <f>J12*100/J19</f>
        <v>11.650485436893204</v>
      </c>
    </row>
    <row r="13" spans="1:11" ht="21.75">
      <c r="A13" s="23" t="s">
        <v>133</v>
      </c>
      <c r="B13" s="22">
        <v>7</v>
      </c>
      <c r="C13" s="24">
        <f>B13*100/J19</f>
        <v>6.796116504854369</v>
      </c>
      <c r="D13" s="22" t="s">
        <v>57</v>
      </c>
      <c r="E13" s="88" t="s">
        <v>57</v>
      </c>
      <c r="F13" s="22">
        <v>4</v>
      </c>
      <c r="G13" s="24">
        <f>F13*100/J19</f>
        <v>3.883495145631068</v>
      </c>
      <c r="H13" s="22" t="s">
        <v>57</v>
      </c>
      <c r="I13" s="88" t="s">
        <v>57</v>
      </c>
      <c r="J13" s="22">
        <v>11</v>
      </c>
      <c r="K13" s="24">
        <f>J13*100/J19</f>
        <v>10.679611650485437</v>
      </c>
    </row>
    <row r="14" spans="1:11" ht="21.75">
      <c r="A14" s="23" t="s">
        <v>134</v>
      </c>
      <c r="B14" s="22">
        <v>28</v>
      </c>
      <c r="C14" s="24">
        <f>B14*100/J19</f>
        <v>27.184466019417474</v>
      </c>
      <c r="D14" s="22">
        <v>7</v>
      </c>
      <c r="E14" s="88">
        <f>D14*100/J19</f>
        <v>6.796116504854369</v>
      </c>
      <c r="F14" s="22">
        <v>5</v>
      </c>
      <c r="G14" s="24">
        <f>F14*100/J19</f>
        <v>4.854368932038835</v>
      </c>
      <c r="H14" s="22" t="s">
        <v>57</v>
      </c>
      <c r="I14" s="88" t="s">
        <v>57</v>
      </c>
      <c r="J14" s="22">
        <v>40</v>
      </c>
      <c r="K14" s="24">
        <f>J14*100/J19</f>
        <v>38.83495145631068</v>
      </c>
    </row>
    <row r="15" spans="1:11" ht="21.75">
      <c r="A15" s="23" t="s">
        <v>135</v>
      </c>
      <c r="B15" s="22">
        <v>7</v>
      </c>
      <c r="C15" s="24">
        <f>B15*100/103</f>
        <v>6.796116504854369</v>
      </c>
      <c r="D15" s="22" t="s">
        <v>57</v>
      </c>
      <c r="E15" s="88" t="s">
        <v>57</v>
      </c>
      <c r="F15" s="22" t="s">
        <v>57</v>
      </c>
      <c r="G15" s="24"/>
      <c r="H15" s="22" t="s">
        <v>57</v>
      </c>
      <c r="I15" s="88" t="s">
        <v>57</v>
      </c>
      <c r="J15" s="22">
        <v>7</v>
      </c>
      <c r="K15" s="53">
        <f>J15*100/J19</f>
        <v>6.796116504854369</v>
      </c>
    </row>
    <row r="16" spans="1:11" ht="21.75">
      <c r="A16" s="23" t="s">
        <v>136</v>
      </c>
      <c r="B16" s="22">
        <v>12</v>
      </c>
      <c r="C16" s="24">
        <f>B16*100/J19</f>
        <v>11.650485436893204</v>
      </c>
      <c r="D16" s="22" t="s">
        <v>57</v>
      </c>
      <c r="E16" s="88" t="s">
        <v>57</v>
      </c>
      <c r="F16" s="22">
        <v>3</v>
      </c>
      <c r="G16" s="24">
        <f>F16*100/J19</f>
        <v>2.912621359223301</v>
      </c>
      <c r="H16" s="22" t="s">
        <v>57</v>
      </c>
      <c r="I16" s="88" t="s">
        <v>57</v>
      </c>
      <c r="J16" s="22">
        <v>15</v>
      </c>
      <c r="K16" s="24">
        <f>J16*100/J19</f>
        <v>14.563106796116505</v>
      </c>
    </row>
    <row r="17" spans="1:11" ht="21.75">
      <c r="A17" s="23" t="s">
        <v>137</v>
      </c>
      <c r="B17" s="22">
        <v>3</v>
      </c>
      <c r="C17" s="24">
        <f>B17*100/J19</f>
        <v>2.912621359223301</v>
      </c>
      <c r="D17" s="22" t="s">
        <v>57</v>
      </c>
      <c r="E17" s="88" t="s">
        <v>57</v>
      </c>
      <c r="F17" s="22">
        <v>1</v>
      </c>
      <c r="G17" s="24">
        <f>F17*100/J19</f>
        <v>0.970873786407767</v>
      </c>
      <c r="H17" s="22" t="s">
        <v>57</v>
      </c>
      <c r="I17" s="88" t="s">
        <v>57</v>
      </c>
      <c r="J17" s="22">
        <v>4</v>
      </c>
      <c r="K17" s="24">
        <f>J17*100/J19</f>
        <v>3.883495145631068</v>
      </c>
    </row>
    <row r="18" spans="1:11" ht="21.75">
      <c r="A18" s="23" t="s">
        <v>138</v>
      </c>
      <c r="B18" s="22">
        <v>1</v>
      </c>
      <c r="C18" s="24">
        <f>B18*100/103</f>
        <v>0.970873786407767</v>
      </c>
      <c r="D18" s="22" t="s">
        <v>57</v>
      </c>
      <c r="E18" s="88" t="s">
        <v>57</v>
      </c>
      <c r="F18" s="22" t="s">
        <v>57</v>
      </c>
      <c r="G18" s="88" t="s">
        <v>57</v>
      </c>
      <c r="H18" s="22" t="s">
        <v>57</v>
      </c>
      <c r="I18" s="88" t="s">
        <v>57</v>
      </c>
      <c r="J18" s="22">
        <v>1</v>
      </c>
      <c r="K18" s="24">
        <f>J18*100/J19</f>
        <v>0.970873786407767</v>
      </c>
    </row>
    <row r="19" spans="1:11" ht="38.25" customHeight="1">
      <c r="A19" s="25" t="s">
        <v>31</v>
      </c>
      <c r="B19" s="25">
        <f>SUM(B9:B18)</f>
        <v>81</v>
      </c>
      <c r="C19" s="24">
        <f>B19*100/J19</f>
        <v>78.64077669902913</v>
      </c>
      <c r="D19" s="25">
        <f>SUM(D14:D18)</f>
        <v>7</v>
      </c>
      <c r="E19" s="54">
        <f>SUM(E14:E18)</f>
        <v>6.796116504854369</v>
      </c>
      <c r="F19" s="25">
        <f>SUM(F9:F18)</f>
        <v>15</v>
      </c>
      <c r="G19" s="26">
        <f>SUM(G9:G18)</f>
        <v>14.563106796116505</v>
      </c>
      <c r="H19" s="25" t="s">
        <v>57</v>
      </c>
      <c r="I19" s="85" t="s">
        <v>57</v>
      </c>
      <c r="J19" s="85">
        <f>SUM(J9:J18)</f>
        <v>103</v>
      </c>
      <c r="K19" s="26">
        <f>SUM(K9:K18)</f>
        <v>100</v>
      </c>
    </row>
    <row r="20" spans="1:11" ht="21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ht="21.75">
      <c r="A21" s="86"/>
    </row>
  </sheetData>
  <sheetProtection/>
  <mergeCells count="9">
    <mergeCell ref="J6:K6"/>
    <mergeCell ref="B7:C7"/>
    <mergeCell ref="F7:G7"/>
    <mergeCell ref="H7:I7"/>
    <mergeCell ref="J7:K7"/>
    <mergeCell ref="A6:A8"/>
    <mergeCell ref="B6:C6"/>
    <mergeCell ref="D6:E6"/>
    <mergeCell ref="H6:I6"/>
  </mergeCells>
  <printOptions/>
  <pageMargins left="0.63" right="0.19" top="0.37" bottom="0.38" header="0.33" footer="0.3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42"/>
  <sheetViews>
    <sheetView showGridLines="0" zoomScale="80" zoomScaleNormal="80" zoomScalePageLayoutView="0" workbookViewId="0" topLeftCell="A1">
      <selection activeCell="C34" sqref="C34"/>
    </sheetView>
  </sheetViews>
  <sheetFormatPr defaultColWidth="9.140625" defaultRowHeight="21.75"/>
  <cols>
    <col min="1" max="1" width="50.140625" style="0" customWidth="1"/>
    <col min="2" max="2" width="18.00390625" style="61" customWidth="1"/>
    <col min="3" max="3" width="15.421875" style="0" customWidth="1"/>
    <col min="4" max="4" width="17.28125" style="0" customWidth="1"/>
    <col min="5" max="5" width="15.421875" style="0" customWidth="1"/>
    <col min="6" max="6" width="18.57421875" style="0" customWidth="1"/>
    <col min="7" max="7" width="15.421875" style="0" customWidth="1"/>
  </cols>
  <sheetData>
    <row r="1" spans="1:7" ht="23.25">
      <c r="A1" s="19" t="s">
        <v>415</v>
      </c>
      <c r="B1" s="60"/>
      <c r="C1" s="11"/>
      <c r="D1" s="11"/>
      <c r="E1" s="11"/>
      <c r="F1" s="11"/>
      <c r="G1" s="11"/>
    </row>
    <row r="2" spans="1:7" ht="23.25">
      <c r="A2" s="264" t="s">
        <v>28</v>
      </c>
      <c r="B2" s="267" t="s">
        <v>40</v>
      </c>
      <c r="C2" s="268"/>
      <c r="D2" s="267" t="s">
        <v>42</v>
      </c>
      <c r="E2" s="268"/>
      <c r="F2" s="267" t="s">
        <v>31</v>
      </c>
      <c r="G2" s="268"/>
    </row>
    <row r="3" spans="1:7" ht="23.25">
      <c r="A3" s="266"/>
      <c r="B3" s="71" t="s">
        <v>41</v>
      </c>
      <c r="C3" s="27" t="s">
        <v>33</v>
      </c>
      <c r="D3" s="27" t="s">
        <v>41</v>
      </c>
      <c r="E3" s="27" t="s">
        <v>33</v>
      </c>
      <c r="F3" s="71" t="s">
        <v>41</v>
      </c>
      <c r="G3" s="27" t="s">
        <v>33</v>
      </c>
    </row>
    <row r="4" spans="1:7" ht="23.25">
      <c r="A4" s="23" t="s">
        <v>132</v>
      </c>
      <c r="B4" s="37">
        <v>108615</v>
      </c>
      <c r="C4" s="29">
        <f aca="true" t="shared" si="0" ref="C4:C13">B4*100/18449043</f>
        <v>0.588729724354808</v>
      </c>
      <c r="D4" s="229" t="s">
        <v>57</v>
      </c>
      <c r="E4" s="89" t="s">
        <v>57</v>
      </c>
      <c r="F4" s="37">
        <v>108615</v>
      </c>
      <c r="G4" s="29">
        <f aca="true" t="shared" si="1" ref="G4:G13">F4*100/18449043</f>
        <v>0.588729724354808</v>
      </c>
    </row>
    <row r="5" spans="1:7" ht="23.25">
      <c r="A5" s="23" t="s">
        <v>99</v>
      </c>
      <c r="B5" s="37">
        <v>2471627</v>
      </c>
      <c r="C5" s="29">
        <f t="shared" si="0"/>
        <v>13.397047207272486</v>
      </c>
      <c r="D5" s="229" t="s">
        <v>57</v>
      </c>
      <c r="E5" s="89" t="s">
        <v>57</v>
      </c>
      <c r="F5" s="37">
        <v>2471627</v>
      </c>
      <c r="G5" s="29">
        <f t="shared" si="1"/>
        <v>13.397047207272486</v>
      </c>
    </row>
    <row r="6" spans="1:7" ht="23.25">
      <c r="A6" s="23" t="s">
        <v>100</v>
      </c>
      <c r="B6" s="37">
        <v>17000</v>
      </c>
      <c r="C6" s="29">
        <f t="shared" si="0"/>
        <v>0.0921457009992334</v>
      </c>
      <c r="D6" s="229" t="s">
        <v>57</v>
      </c>
      <c r="E6" s="89" t="s">
        <v>57</v>
      </c>
      <c r="F6" s="37">
        <v>17000</v>
      </c>
      <c r="G6" s="29">
        <f t="shared" si="1"/>
        <v>0.0921457009992334</v>
      </c>
    </row>
    <row r="7" spans="1:7" ht="23.25">
      <c r="A7" s="23" t="s">
        <v>101</v>
      </c>
      <c r="B7" s="37">
        <v>8050772</v>
      </c>
      <c r="C7" s="29">
        <f t="shared" si="0"/>
        <v>43.6378840897059</v>
      </c>
      <c r="D7" s="229" t="s">
        <v>57</v>
      </c>
      <c r="E7" s="89" t="s">
        <v>57</v>
      </c>
      <c r="F7" s="37">
        <v>8050772</v>
      </c>
      <c r="G7" s="29">
        <f t="shared" si="1"/>
        <v>43.6378840897059</v>
      </c>
    </row>
    <row r="8" spans="1:7" ht="23.25">
      <c r="A8" s="23" t="s">
        <v>133</v>
      </c>
      <c r="B8" s="37">
        <v>684760</v>
      </c>
      <c r="C8" s="29">
        <f t="shared" si="0"/>
        <v>3.711628836249121</v>
      </c>
      <c r="D8" s="229" t="s">
        <v>57</v>
      </c>
      <c r="E8" s="89" t="s">
        <v>57</v>
      </c>
      <c r="F8" s="37">
        <v>684760</v>
      </c>
      <c r="G8" s="29">
        <f t="shared" si="1"/>
        <v>3.711628836249121</v>
      </c>
    </row>
    <row r="9" spans="1:7" ht="23.25">
      <c r="A9" s="23" t="s">
        <v>134</v>
      </c>
      <c r="B9" s="227">
        <v>2523601</v>
      </c>
      <c r="C9" s="29">
        <f t="shared" si="0"/>
        <v>13.678763716903907</v>
      </c>
      <c r="D9" s="229">
        <v>3774700</v>
      </c>
      <c r="E9" s="235">
        <f>D9*100/18449043</f>
        <v>20.46013985657684</v>
      </c>
      <c r="F9" s="227">
        <f>B9+D9</f>
        <v>6298301</v>
      </c>
      <c r="G9" s="29">
        <f t="shared" si="1"/>
        <v>34.138903573480746</v>
      </c>
    </row>
    <row r="10" spans="1:7" ht="23.25">
      <c r="A10" s="23" t="s">
        <v>135</v>
      </c>
      <c r="B10" s="227">
        <v>229603</v>
      </c>
      <c r="C10" s="29">
        <f t="shared" si="0"/>
        <v>1.2445252580309991</v>
      </c>
      <c r="D10" s="229" t="s">
        <v>57</v>
      </c>
      <c r="E10" s="89" t="s">
        <v>57</v>
      </c>
      <c r="F10" s="227">
        <v>229603</v>
      </c>
      <c r="G10" s="29">
        <f t="shared" si="1"/>
        <v>1.2445252580309991</v>
      </c>
    </row>
    <row r="11" spans="1:7" ht="23.25">
      <c r="A11" s="23" t="s">
        <v>136</v>
      </c>
      <c r="B11" s="37">
        <v>390760</v>
      </c>
      <c r="C11" s="29">
        <f t="shared" si="0"/>
        <v>2.1180502424976733</v>
      </c>
      <c r="D11" s="229" t="s">
        <v>57</v>
      </c>
      <c r="E11" s="89" t="s">
        <v>57</v>
      </c>
      <c r="F11" s="37">
        <v>390760</v>
      </c>
      <c r="G11" s="29">
        <f t="shared" si="1"/>
        <v>2.1180502424976733</v>
      </c>
    </row>
    <row r="12" spans="1:7" ht="23.25">
      <c r="A12" s="23" t="s">
        <v>137</v>
      </c>
      <c r="B12" s="37">
        <v>179005</v>
      </c>
      <c r="C12" s="29">
        <f t="shared" si="0"/>
        <v>0.9702671298451633</v>
      </c>
      <c r="D12" s="229" t="s">
        <v>57</v>
      </c>
      <c r="E12" s="89" t="s">
        <v>57</v>
      </c>
      <c r="F12" s="37">
        <v>179005</v>
      </c>
      <c r="G12" s="29">
        <f t="shared" si="1"/>
        <v>0.9702671298451633</v>
      </c>
    </row>
    <row r="13" spans="1:7" ht="23.25">
      <c r="A13" s="23" t="s">
        <v>138</v>
      </c>
      <c r="B13" s="37">
        <v>18600</v>
      </c>
      <c r="C13" s="29">
        <f t="shared" si="0"/>
        <v>0.10081823756386714</v>
      </c>
      <c r="D13" s="229" t="s">
        <v>57</v>
      </c>
      <c r="E13" s="89" t="s">
        <v>57</v>
      </c>
      <c r="F13" s="37">
        <v>18600</v>
      </c>
      <c r="G13" s="29">
        <f t="shared" si="1"/>
        <v>0.10081823756386714</v>
      </c>
    </row>
    <row r="14" spans="1:7" ht="37.5" customHeight="1">
      <c r="A14" s="30" t="s">
        <v>31</v>
      </c>
      <c r="B14" s="228">
        <f>SUM(B4:B13)</f>
        <v>14674343</v>
      </c>
      <c r="C14" s="57">
        <f>SUM(C4:C13)</f>
        <v>79.53986014342317</v>
      </c>
      <c r="D14" s="230">
        <f>SUM(D9:D13)</f>
        <v>3774700</v>
      </c>
      <c r="E14" s="104">
        <f>SUM(E9:E13)</f>
        <v>20.46013985657684</v>
      </c>
      <c r="F14" s="228">
        <f>SUM(F4:F13)</f>
        <v>18449043</v>
      </c>
      <c r="G14" s="57">
        <f>SUM(G4:G13)</f>
        <v>100.00000000000001</v>
      </c>
    </row>
    <row r="15" spans="1:2" s="10" customFormat="1" ht="23.25">
      <c r="A15" s="19"/>
      <c r="B15" s="94"/>
    </row>
    <row r="16" s="10" customFormat="1" ht="21" hidden="1">
      <c r="B16" s="94"/>
    </row>
    <row r="17" s="10" customFormat="1" ht="21" hidden="1">
      <c r="B17" s="94"/>
    </row>
    <row r="18" spans="1:7" s="10" customFormat="1" ht="23.25" hidden="1">
      <c r="A18" s="19"/>
      <c r="B18" s="60"/>
      <c r="C18" s="11"/>
      <c r="D18" s="11"/>
      <c r="E18" s="11"/>
      <c r="F18" s="11"/>
      <c r="G18" s="11"/>
    </row>
    <row r="19" spans="1:7" s="10" customFormat="1" ht="23.25" hidden="1">
      <c r="A19" s="283"/>
      <c r="B19" s="271" t="s">
        <v>40</v>
      </c>
      <c r="C19" s="272"/>
      <c r="D19" s="271" t="s">
        <v>42</v>
      </c>
      <c r="E19" s="272"/>
      <c r="F19" s="271" t="s">
        <v>31</v>
      </c>
      <c r="G19" s="272"/>
    </row>
    <row r="20" spans="1:7" s="10" customFormat="1" ht="23.25" hidden="1">
      <c r="A20" s="284"/>
      <c r="B20" s="95" t="s">
        <v>41</v>
      </c>
      <c r="C20" s="20" t="s">
        <v>33</v>
      </c>
      <c r="D20" s="20" t="s">
        <v>41</v>
      </c>
      <c r="E20" s="20" t="s">
        <v>33</v>
      </c>
      <c r="F20" s="20" t="s">
        <v>41</v>
      </c>
      <c r="G20" s="20" t="s">
        <v>33</v>
      </c>
    </row>
    <row r="21" spans="1:7" s="10" customFormat="1" ht="23.25" hidden="1">
      <c r="A21" s="28"/>
      <c r="B21" s="29"/>
      <c r="C21" s="28"/>
      <c r="D21" s="28"/>
      <c r="E21" s="28"/>
      <c r="F21" s="28"/>
      <c r="G21" s="28"/>
    </row>
    <row r="22" spans="1:7" s="10" customFormat="1" ht="23.25" hidden="1">
      <c r="A22" s="28"/>
      <c r="B22" s="29"/>
      <c r="C22" s="28"/>
      <c r="D22" s="28"/>
      <c r="E22" s="28"/>
      <c r="F22" s="28"/>
      <c r="G22" s="28"/>
    </row>
    <row r="23" spans="1:7" s="10" customFormat="1" ht="23.25" hidden="1">
      <c r="A23" s="28"/>
      <c r="B23" s="29"/>
      <c r="C23" s="28"/>
      <c r="D23" s="28"/>
      <c r="E23" s="28"/>
      <c r="F23" s="28"/>
      <c r="G23" s="28"/>
    </row>
    <row r="24" spans="1:7" s="10" customFormat="1" ht="23.25" hidden="1">
      <c r="A24" s="28"/>
      <c r="B24" s="29"/>
      <c r="C24" s="28"/>
      <c r="D24" s="28"/>
      <c r="E24" s="28"/>
      <c r="F24" s="28"/>
      <c r="G24" s="28"/>
    </row>
    <row r="25" spans="1:7" s="10" customFormat="1" ht="23.25" hidden="1">
      <c r="A25" s="28"/>
      <c r="B25" s="29"/>
      <c r="C25" s="28"/>
      <c r="D25" s="28"/>
      <c r="E25" s="28"/>
      <c r="F25" s="28"/>
      <c r="G25" s="28"/>
    </row>
    <row r="26" spans="1:7" s="10" customFormat="1" ht="23.25" hidden="1">
      <c r="A26" s="28"/>
      <c r="B26" s="29"/>
      <c r="C26" s="28"/>
      <c r="D26" s="28"/>
      <c r="E26" s="28"/>
      <c r="F26" s="28"/>
      <c r="G26" s="28"/>
    </row>
    <row r="27" spans="1:7" s="10" customFormat="1" ht="23.25" hidden="1">
      <c r="A27" s="28"/>
      <c r="B27" s="29"/>
      <c r="C27" s="28"/>
      <c r="D27" s="28"/>
      <c r="E27" s="28"/>
      <c r="F27" s="28"/>
      <c r="G27" s="28"/>
    </row>
    <row r="28" spans="1:7" s="10" customFormat="1" ht="23.25" hidden="1">
      <c r="A28" s="28"/>
      <c r="B28" s="29"/>
      <c r="C28" s="28"/>
      <c r="D28" s="28"/>
      <c r="E28" s="28"/>
      <c r="F28" s="28"/>
      <c r="G28" s="28"/>
    </row>
    <row r="29" spans="1:7" s="10" customFormat="1" ht="23.25" hidden="1">
      <c r="A29" s="28"/>
      <c r="B29" s="29"/>
      <c r="C29" s="28"/>
      <c r="D29" s="28"/>
      <c r="E29" s="28"/>
      <c r="F29" s="28"/>
      <c r="G29" s="28"/>
    </row>
    <row r="30" spans="1:7" s="10" customFormat="1" ht="23.25" hidden="1">
      <c r="A30" s="28"/>
      <c r="B30" s="29"/>
      <c r="C30" s="28"/>
      <c r="D30" s="28"/>
      <c r="E30" s="28"/>
      <c r="F30" s="28"/>
      <c r="G30" s="28"/>
    </row>
    <row r="31" spans="1:7" s="10" customFormat="1" ht="23.25" hidden="1">
      <c r="A31" s="28"/>
      <c r="B31" s="29"/>
      <c r="C31" s="28"/>
      <c r="D31" s="28"/>
      <c r="E31" s="28"/>
      <c r="F31" s="28"/>
      <c r="G31" s="28"/>
    </row>
    <row r="32" spans="1:7" s="10" customFormat="1" ht="23.25" hidden="1">
      <c r="A32" s="30"/>
      <c r="B32" s="29"/>
      <c r="C32" s="28"/>
      <c r="D32" s="28"/>
      <c r="E32" s="28"/>
      <c r="F32" s="28"/>
      <c r="G32" s="28"/>
    </row>
    <row r="33" s="10" customFormat="1" ht="21" hidden="1">
      <c r="B33" s="94"/>
    </row>
    <row r="34" spans="1:2" s="10" customFormat="1" ht="21.75" customHeight="1">
      <c r="A34" s="118"/>
      <c r="B34" s="94"/>
    </row>
    <row r="35" spans="1:2" s="10" customFormat="1" ht="23.25">
      <c r="A35" s="117"/>
      <c r="B35" s="94"/>
    </row>
    <row r="36" spans="1:2" s="10" customFormat="1" ht="23.25">
      <c r="A36" s="118"/>
      <c r="B36" s="94"/>
    </row>
    <row r="37" spans="1:2" s="10" customFormat="1" ht="23.25">
      <c r="A37" s="117"/>
      <c r="B37" s="94"/>
    </row>
    <row r="38" ht="23.25">
      <c r="A38" s="118"/>
    </row>
    <row r="39" spans="1:2" s="11" customFormat="1" ht="23.25">
      <c r="A39" s="19"/>
      <c r="B39" s="60"/>
    </row>
    <row r="40" spans="1:2" s="11" customFormat="1" ht="23.25">
      <c r="A40" s="118"/>
      <c r="B40" s="60"/>
    </row>
    <row r="41" s="11" customFormat="1" ht="23.25">
      <c r="B41" s="60"/>
    </row>
    <row r="42" s="119" customFormat="1" ht="24">
      <c r="B42" s="120"/>
    </row>
  </sheetData>
  <sheetProtection/>
  <mergeCells count="8">
    <mergeCell ref="A2:A3"/>
    <mergeCell ref="B2:C2"/>
    <mergeCell ref="D2:E2"/>
    <mergeCell ref="F2:G2"/>
    <mergeCell ref="B19:C19"/>
    <mergeCell ref="D19:E19"/>
    <mergeCell ref="F19:G19"/>
    <mergeCell ref="A19:A20"/>
  </mergeCells>
  <printOptions/>
  <pageMargins left="0.35" right="0.52" top="0.52" bottom="0.53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2"/>
  <sheetViews>
    <sheetView showGridLines="0" zoomScalePageLayoutView="0" workbookViewId="0" topLeftCell="A17">
      <selection activeCell="J32" sqref="J32"/>
    </sheetView>
  </sheetViews>
  <sheetFormatPr defaultColWidth="9.140625" defaultRowHeight="21.75"/>
  <cols>
    <col min="1" max="1" width="30.57421875" style="0" customWidth="1"/>
    <col min="2" max="6" width="13.421875" style="0" customWidth="1"/>
  </cols>
  <sheetData>
    <row r="2" spans="1:7" ht="23.25">
      <c r="A2" s="19" t="s">
        <v>74</v>
      </c>
      <c r="B2" s="11"/>
      <c r="C2" s="11"/>
      <c r="D2" s="11"/>
      <c r="E2" s="11"/>
      <c r="F2" s="11"/>
      <c r="G2" s="10"/>
    </row>
    <row r="3" spans="1:7" ht="23.25">
      <c r="A3" s="19" t="s">
        <v>97</v>
      </c>
      <c r="B3" s="11"/>
      <c r="C3" s="11"/>
      <c r="D3" s="11"/>
      <c r="E3" s="11"/>
      <c r="F3" s="11"/>
      <c r="G3" s="10"/>
    </row>
    <row r="4" spans="1:7" ht="23.25">
      <c r="A4" s="283" t="s">
        <v>43</v>
      </c>
      <c r="B4" s="298" t="s">
        <v>44</v>
      </c>
      <c r="C4" s="298"/>
      <c r="D4" s="298"/>
      <c r="E4" s="298" t="s">
        <v>30</v>
      </c>
      <c r="F4" s="298"/>
      <c r="G4" s="10"/>
    </row>
    <row r="5" spans="1:7" ht="23.25">
      <c r="A5" s="297"/>
      <c r="B5" s="31" t="s">
        <v>36</v>
      </c>
      <c r="C5" s="31" t="s">
        <v>46</v>
      </c>
      <c r="D5" s="31" t="s">
        <v>47</v>
      </c>
      <c r="E5" s="31" t="s">
        <v>30</v>
      </c>
      <c r="F5" s="31" t="s">
        <v>30</v>
      </c>
      <c r="G5" s="10"/>
    </row>
    <row r="6" spans="1:7" ht="23.25">
      <c r="A6" s="284"/>
      <c r="B6" s="20" t="s">
        <v>45</v>
      </c>
      <c r="C6" s="20" t="s">
        <v>36</v>
      </c>
      <c r="D6" s="20" t="s">
        <v>36</v>
      </c>
      <c r="E6" s="20" t="s">
        <v>48</v>
      </c>
      <c r="F6" s="20" t="s">
        <v>49</v>
      </c>
      <c r="G6" s="10"/>
    </row>
    <row r="7" spans="1:7" ht="24">
      <c r="A7" s="15" t="s">
        <v>65</v>
      </c>
      <c r="B7" s="9" t="s">
        <v>66</v>
      </c>
      <c r="C7" s="32"/>
      <c r="D7" s="32"/>
      <c r="E7" s="58" t="s">
        <v>92</v>
      </c>
      <c r="F7" s="59"/>
      <c r="G7" s="10"/>
    </row>
    <row r="8" spans="1:7" ht="24">
      <c r="A8" s="15" t="s">
        <v>67</v>
      </c>
      <c r="B8" s="9" t="s">
        <v>66</v>
      </c>
      <c r="C8" s="32"/>
      <c r="D8" s="32"/>
      <c r="E8" s="58" t="s">
        <v>58</v>
      </c>
      <c r="F8" s="59"/>
      <c r="G8" s="10"/>
    </row>
    <row r="9" spans="1:7" ht="24">
      <c r="A9" s="15" t="s">
        <v>87</v>
      </c>
      <c r="B9" s="9" t="s">
        <v>66</v>
      </c>
      <c r="C9" s="32"/>
      <c r="D9" s="32"/>
      <c r="E9" s="58" t="s">
        <v>58</v>
      </c>
      <c r="F9" s="58"/>
      <c r="G9" s="10"/>
    </row>
    <row r="10" spans="1:7" ht="24">
      <c r="A10" s="15" t="s">
        <v>89</v>
      </c>
      <c r="B10" s="9" t="s">
        <v>66</v>
      </c>
      <c r="C10" s="32"/>
      <c r="D10" s="32"/>
      <c r="E10" s="58" t="s">
        <v>58</v>
      </c>
      <c r="F10" s="58"/>
      <c r="G10" s="10"/>
    </row>
    <row r="11" spans="1:7" ht="24">
      <c r="A11" s="15" t="s">
        <v>88</v>
      </c>
      <c r="B11" s="9" t="s">
        <v>66</v>
      </c>
      <c r="C11" s="32"/>
      <c r="D11" s="32"/>
      <c r="E11" s="58" t="s">
        <v>58</v>
      </c>
      <c r="F11" s="58"/>
      <c r="G11" s="10"/>
    </row>
    <row r="12" spans="1:7" ht="24">
      <c r="A12" s="15" t="s">
        <v>77</v>
      </c>
      <c r="B12" s="9" t="s">
        <v>66</v>
      </c>
      <c r="C12" s="32"/>
      <c r="D12" s="32"/>
      <c r="E12" s="58" t="s">
        <v>58</v>
      </c>
      <c r="F12" s="58"/>
      <c r="G12" s="10"/>
    </row>
    <row r="13" spans="1:7" ht="24">
      <c r="A13" s="15" t="s">
        <v>90</v>
      </c>
      <c r="B13" s="9" t="s">
        <v>66</v>
      </c>
      <c r="C13" s="32"/>
      <c r="D13" s="32"/>
      <c r="E13" s="58" t="s">
        <v>58</v>
      </c>
      <c r="F13" s="58"/>
      <c r="G13" s="10"/>
    </row>
    <row r="14" spans="1:7" ht="23.25">
      <c r="A14" s="15"/>
      <c r="B14" s="32"/>
      <c r="C14" s="32"/>
      <c r="D14" s="32"/>
      <c r="E14" s="33"/>
      <c r="F14" s="58"/>
      <c r="G14" s="10"/>
    </row>
    <row r="15" spans="1:7" ht="23.25">
      <c r="A15" s="15"/>
      <c r="B15" s="32"/>
      <c r="C15" s="32"/>
      <c r="D15" s="32"/>
      <c r="E15" s="33"/>
      <c r="F15" s="33"/>
      <c r="G15" s="10"/>
    </row>
    <row r="16" spans="1:7" ht="23.25">
      <c r="A16" s="15"/>
      <c r="B16" s="32"/>
      <c r="C16" s="32"/>
      <c r="D16" s="32"/>
      <c r="E16" s="33"/>
      <c r="F16" s="33"/>
      <c r="G16" s="10"/>
    </row>
    <row r="17" spans="1:7" ht="23.25">
      <c r="A17" s="34"/>
      <c r="B17" s="35"/>
      <c r="C17" s="35"/>
      <c r="D17" s="35"/>
      <c r="E17" s="36"/>
      <c r="F17" s="36"/>
      <c r="G17" s="10"/>
    </row>
    <row r="18" spans="1:7" ht="23.25">
      <c r="A18" s="34"/>
      <c r="B18" s="35"/>
      <c r="C18" s="35"/>
      <c r="D18" s="35"/>
      <c r="E18" s="36"/>
      <c r="F18" s="36"/>
      <c r="G18" s="10"/>
    </row>
    <row r="19" spans="1:7" ht="23.25">
      <c r="A19" s="34"/>
      <c r="B19" s="35"/>
      <c r="C19" s="35"/>
      <c r="D19" s="35"/>
      <c r="E19" s="36"/>
      <c r="F19" s="36"/>
      <c r="G19" s="10"/>
    </row>
    <row r="20" spans="1:7" ht="23.25">
      <c r="A20" s="34"/>
      <c r="B20" s="35"/>
      <c r="C20" s="35"/>
      <c r="D20" s="35"/>
      <c r="E20" s="36"/>
      <c r="F20" s="36"/>
      <c r="G20" s="10"/>
    </row>
    <row r="21" spans="1:7" ht="23.25">
      <c r="A21" s="34"/>
      <c r="B21" s="35"/>
      <c r="C21" s="35"/>
      <c r="D21" s="35"/>
      <c r="E21" s="36"/>
      <c r="F21" s="36"/>
      <c r="G21" s="10"/>
    </row>
    <row r="22" spans="1:7" ht="23.25">
      <c r="A22" s="34"/>
      <c r="B22" s="35"/>
      <c r="C22" s="35"/>
      <c r="D22" s="35"/>
      <c r="E22" s="36"/>
      <c r="F22" s="36"/>
      <c r="G22" s="10"/>
    </row>
    <row r="23" spans="1:7" ht="23.25">
      <c r="A23" s="13" t="s">
        <v>31</v>
      </c>
      <c r="B23" s="37"/>
      <c r="C23" s="37"/>
      <c r="D23" s="37"/>
      <c r="E23" s="37">
        <f>SUM(E7:E22)</f>
        <v>0</v>
      </c>
      <c r="F23" s="37" t="s">
        <v>96</v>
      </c>
      <c r="G23" s="10"/>
    </row>
    <row r="24" spans="1:7" ht="23.25">
      <c r="A24" s="38"/>
      <c r="B24" s="39"/>
      <c r="C24" s="39"/>
      <c r="D24" s="39"/>
      <c r="E24" s="39"/>
      <c r="F24" s="39" t="s">
        <v>85</v>
      </c>
      <c r="G24" s="10"/>
    </row>
    <row r="25" spans="1:7" ht="23.25">
      <c r="A25" s="38"/>
      <c r="B25" s="39"/>
      <c r="C25" s="39"/>
      <c r="D25" s="39"/>
      <c r="E25" s="39"/>
      <c r="F25" s="39"/>
      <c r="G25" s="10"/>
    </row>
    <row r="26" spans="1:7" ht="23.25">
      <c r="A26" s="19" t="s">
        <v>75</v>
      </c>
      <c r="B26" s="11"/>
      <c r="C26" s="11"/>
      <c r="D26" s="11"/>
      <c r="E26" s="11"/>
      <c r="F26" s="11"/>
      <c r="G26" s="10"/>
    </row>
    <row r="27" spans="1:7" ht="23.25">
      <c r="A27" s="40" t="s">
        <v>68</v>
      </c>
      <c r="B27" s="11"/>
      <c r="C27" s="11"/>
      <c r="D27" s="11"/>
      <c r="E27" s="11"/>
      <c r="F27" s="11"/>
      <c r="G27" s="10"/>
    </row>
    <row r="28" spans="1:7" ht="23.25">
      <c r="A28" s="40" t="s">
        <v>69</v>
      </c>
      <c r="B28" s="11"/>
      <c r="C28" s="11"/>
      <c r="D28" s="11"/>
      <c r="E28" s="11"/>
      <c r="F28" s="11"/>
      <c r="G28" s="10"/>
    </row>
    <row r="29" spans="1:7" ht="23.25">
      <c r="A29" s="40" t="s">
        <v>70</v>
      </c>
      <c r="B29" s="11"/>
      <c r="C29" s="11"/>
      <c r="D29" s="11"/>
      <c r="E29" s="11"/>
      <c r="F29" s="11"/>
      <c r="G29" s="10"/>
    </row>
    <row r="30" spans="1:7" ht="23.25">
      <c r="A30" s="40"/>
      <c r="B30" s="11"/>
      <c r="C30" s="11"/>
      <c r="D30" s="11"/>
      <c r="E30" s="11"/>
      <c r="F30" s="11"/>
      <c r="G30" s="10"/>
    </row>
    <row r="31" spans="1:6" ht="23.25">
      <c r="A31" s="7"/>
      <c r="B31" s="2"/>
      <c r="C31" s="2"/>
      <c r="D31" s="2"/>
      <c r="E31" s="2"/>
      <c r="F31" s="2"/>
    </row>
    <row r="32" spans="1:6" ht="23.25">
      <c r="A32" s="7"/>
      <c r="B32" s="2"/>
      <c r="C32" s="2"/>
      <c r="D32" s="2"/>
      <c r="E32" s="2"/>
      <c r="F32" s="2"/>
    </row>
  </sheetData>
  <sheetProtection/>
  <mergeCells count="3">
    <mergeCell ref="A4:A6"/>
    <mergeCell ref="B4:D4"/>
    <mergeCell ref="E4:F4"/>
  </mergeCells>
  <printOptions/>
  <pageMargins left="0.6" right="0.58" top="0.54" bottom="0.55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I1"/>
    </sheetView>
  </sheetViews>
  <sheetFormatPr defaultColWidth="9.140625" defaultRowHeight="21.75"/>
  <cols>
    <col min="1" max="1" width="6.421875" style="10" customWidth="1"/>
    <col min="2" max="2" width="15.28125" style="10" customWidth="1"/>
    <col min="3" max="3" width="12.28125" style="10" customWidth="1"/>
    <col min="4" max="4" width="17.28125" style="10" customWidth="1"/>
    <col min="5" max="5" width="18.7109375" style="10" customWidth="1"/>
    <col min="6" max="6" width="25.421875" style="10" customWidth="1"/>
    <col min="7" max="7" width="14.57421875" style="10" customWidth="1"/>
    <col min="8" max="8" width="18.140625" style="10" customWidth="1"/>
    <col min="9" max="9" width="14.421875" style="10" customWidth="1"/>
    <col min="10" max="16384" width="9.140625" style="10" customWidth="1"/>
  </cols>
  <sheetData>
    <row r="1" spans="1:9" ht="23.25">
      <c r="A1" s="302" t="s">
        <v>190</v>
      </c>
      <c r="B1" s="302"/>
      <c r="C1" s="302"/>
      <c r="D1" s="302"/>
      <c r="E1" s="302"/>
      <c r="F1" s="302"/>
      <c r="G1" s="302"/>
      <c r="H1" s="302"/>
      <c r="I1" s="302"/>
    </row>
    <row r="2" spans="1:9" ht="21">
      <c r="A2" s="307" t="s">
        <v>381</v>
      </c>
      <c r="B2" s="307"/>
      <c r="C2" s="116"/>
      <c r="D2" s="116"/>
      <c r="E2" s="116"/>
      <c r="F2" s="116"/>
      <c r="G2" s="116"/>
      <c r="H2" s="116"/>
      <c r="I2" s="116"/>
    </row>
    <row r="3" spans="1:9" ht="21">
      <c r="A3" s="303" t="s">
        <v>191</v>
      </c>
      <c r="B3" s="287" t="s">
        <v>192</v>
      </c>
      <c r="C3" s="305" t="s">
        <v>193</v>
      </c>
      <c r="D3" s="287" t="s">
        <v>194</v>
      </c>
      <c r="E3" s="305" t="s">
        <v>195</v>
      </c>
      <c r="F3" s="96" t="s">
        <v>196</v>
      </c>
      <c r="G3" s="105" t="s">
        <v>198</v>
      </c>
      <c r="H3" s="287" t="s">
        <v>200</v>
      </c>
      <c r="I3" s="106" t="s">
        <v>201</v>
      </c>
    </row>
    <row r="4" spans="1:9" ht="21">
      <c r="A4" s="304"/>
      <c r="B4" s="289"/>
      <c r="C4" s="306"/>
      <c r="D4" s="289"/>
      <c r="E4" s="306"/>
      <c r="F4" s="97" t="s">
        <v>197</v>
      </c>
      <c r="G4" s="107" t="s">
        <v>199</v>
      </c>
      <c r="H4" s="289"/>
      <c r="I4" s="108" t="s">
        <v>202</v>
      </c>
    </row>
    <row r="5" spans="1:9" ht="21">
      <c r="A5" s="109">
        <v>1</v>
      </c>
      <c r="B5" s="76" t="s">
        <v>204</v>
      </c>
      <c r="C5" s="76" t="s">
        <v>205</v>
      </c>
      <c r="D5" s="76" t="s">
        <v>203</v>
      </c>
      <c r="E5" s="76" t="s">
        <v>206</v>
      </c>
      <c r="F5" s="76" t="s">
        <v>209</v>
      </c>
      <c r="G5" s="110">
        <v>29400</v>
      </c>
      <c r="H5" s="76" t="s">
        <v>216</v>
      </c>
      <c r="I5" s="76" t="s">
        <v>120</v>
      </c>
    </row>
    <row r="6" spans="1:9" ht="21">
      <c r="A6" s="111"/>
      <c r="B6" s="79"/>
      <c r="C6" s="79"/>
      <c r="D6" s="79" t="s">
        <v>214</v>
      </c>
      <c r="E6" s="79" t="s">
        <v>207</v>
      </c>
      <c r="F6" s="79" t="s">
        <v>210</v>
      </c>
      <c r="G6" s="79"/>
      <c r="H6" s="79" t="s">
        <v>217</v>
      </c>
      <c r="I6" s="79"/>
    </row>
    <row r="7" spans="1:9" ht="21">
      <c r="A7" s="112"/>
      <c r="B7" s="82"/>
      <c r="C7" s="82"/>
      <c r="D7" s="82"/>
      <c r="E7" s="82" t="s">
        <v>208</v>
      </c>
      <c r="F7" s="82"/>
      <c r="G7" s="82"/>
      <c r="H7" s="82"/>
      <c r="I7" s="82"/>
    </row>
    <row r="8" spans="1:9" ht="21">
      <c r="A8" s="113">
        <v>2</v>
      </c>
      <c r="B8" s="114" t="s">
        <v>204</v>
      </c>
      <c r="C8" s="114" t="s">
        <v>205</v>
      </c>
      <c r="D8" s="114" t="s">
        <v>203</v>
      </c>
      <c r="E8" s="114" t="s">
        <v>213</v>
      </c>
      <c r="F8" s="114" t="s">
        <v>211</v>
      </c>
      <c r="G8" s="113" t="s">
        <v>57</v>
      </c>
      <c r="H8" s="114" t="s">
        <v>215</v>
      </c>
      <c r="I8" s="114"/>
    </row>
    <row r="9" spans="1:9" ht="21">
      <c r="A9" s="111"/>
      <c r="B9" s="79"/>
      <c r="C9" s="79"/>
      <c r="D9" s="79" t="s">
        <v>214</v>
      </c>
      <c r="E9" s="79"/>
      <c r="F9" s="79" t="s">
        <v>212</v>
      </c>
      <c r="G9" s="79"/>
      <c r="H9" s="79"/>
      <c r="I9" s="79"/>
    </row>
    <row r="10" spans="1:9" ht="21">
      <c r="A10" s="79"/>
      <c r="B10" s="79"/>
      <c r="C10" s="79"/>
      <c r="D10" s="79"/>
      <c r="E10" s="79"/>
      <c r="F10" s="79"/>
      <c r="G10" s="79"/>
      <c r="H10" s="79"/>
      <c r="I10" s="79"/>
    </row>
    <row r="11" spans="1:9" ht="21">
      <c r="A11" s="82"/>
      <c r="B11" s="82"/>
      <c r="C11" s="82"/>
      <c r="D11" s="82"/>
      <c r="E11" s="82"/>
      <c r="F11" s="82"/>
      <c r="G11" s="82"/>
      <c r="H11" s="82"/>
      <c r="I11" s="82"/>
    </row>
    <row r="12" spans="1:7" ht="21">
      <c r="A12" s="299" t="s">
        <v>31</v>
      </c>
      <c r="B12" s="300"/>
      <c r="C12" s="300"/>
      <c r="D12" s="300"/>
      <c r="E12" s="300"/>
      <c r="F12" s="301"/>
      <c r="G12" s="115">
        <f>SUM(G5:G11)</f>
        <v>29400</v>
      </c>
    </row>
  </sheetData>
  <sheetProtection/>
  <mergeCells count="9">
    <mergeCell ref="A12:F12"/>
    <mergeCell ref="A1:I1"/>
    <mergeCell ref="A3:A4"/>
    <mergeCell ref="B3:B4"/>
    <mergeCell ref="C3:C4"/>
    <mergeCell ref="D3:D4"/>
    <mergeCell ref="E3:E4"/>
    <mergeCell ref="H3:H4"/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Rio&amp;Umi 4ever together</dc:creator>
  <cp:keywords/>
  <dc:description/>
  <cp:lastModifiedBy>Windows User</cp:lastModifiedBy>
  <cp:lastPrinted>2019-01-03T04:23:39Z</cp:lastPrinted>
  <dcterms:created xsi:type="dcterms:W3CDTF">2005-11-03T06:10:10Z</dcterms:created>
  <dcterms:modified xsi:type="dcterms:W3CDTF">2019-04-10T08:55:48Z</dcterms:modified>
  <cp:category/>
  <cp:version/>
  <cp:contentType/>
  <cp:contentStatus/>
</cp:coreProperties>
</file>